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14_декабря_2017\Совет_14_декабря_2017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ВР'!$A$4:$L$160</definedName>
  </definedNames>
  <calcPr calcId="152511"/>
  <fileRecoveryPr autoRecover="0"/>
</workbook>
</file>

<file path=xl/calcChain.xml><?xml version="1.0" encoding="utf-8"?>
<calcChain xmlns="http://schemas.openxmlformats.org/spreadsheetml/2006/main">
  <c r="I6" i="1" l="1"/>
  <c r="I5" i="1" s="1"/>
  <c r="I123" i="1" l="1"/>
  <c r="I113" i="1"/>
  <c r="I104" i="1"/>
  <c r="I74" i="1"/>
  <c r="I69" i="1"/>
  <c r="I72" i="1" l="1"/>
  <c r="I108" i="1" l="1"/>
  <c r="I97" i="1"/>
  <c r="I101" i="1"/>
  <c r="I99" i="1"/>
  <c r="I95" i="1"/>
  <c r="I94" i="1" l="1"/>
  <c r="I149" i="1"/>
  <c r="I148" i="1" s="1"/>
  <c r="I41" i="1"/>
  <c r="I15" i="1" l="1"/>
  <c r="I21" i="1" l="1"/>
  <c r="I19" i="1"/>
  <c r="I18" i="1" l="1"/>
  <c r="I8" i="1"/>
  <c r="I7" i="1" s="1"/>
  <c r="I11" i="1"/>
  <c r="I13" i="1"/>
  <c r="I26" i="1"/>
  <c r="I30" i="1"/>
  <c r="I33" i="1"/>
  <c r="I36" i="1"/>
  <c r="I35" i="1" s="1"/>
  <c r="I39" i="1"/>
  <c r="I43" i="1"/>
  <c r="I47" i="1"/>
  <c r="I49" i="1"/>
  <c r="I53" i="1"/>
  <c r="I55" i="1"/>
  <c r="I59" i="1"/>
  <c r="I58" i="1" s="1"/>
  <c r="I62" i="1"/>
  <c r="I61" i="1" s="1"/>
  <c r="I65" i="1"/>
  <c r="I64" i="1" s="1"/>
  <c r="I76" i="1"/>
  <c r="I78" i="1"/>
  <c r="I81" i="1"/>
  <c r="I83" i="1"/>
  <c r="I85" i="1"/>
  <c r="I87" i="1"/>
  <c r="I91" i="1"/>
  <c r="I90" i="1" s="1"/>
  <c r="I89" i="1" s="1"/>
  <c r="I106" i="1"/>
  <c r="I110" i="1"/>
  <c r="I119" i="1"/>
  <c r="I115" i="1"/>
  <c r="I127" i="1"/>
  <c r="I129" i="1"/>
  <c r="I131" i="1"/>
  <c r="I134" i="1"/>
  <c r="I133" i="1" s="1"/>
  <c r="I139" i="1"/>
  <c r="I141" i="1"/>
  <c r="I144" i="1"/>
  <c r="I146" i="1"/>
  <c r="I153" i="1"/>
  <c r="I152" i="1" s="1"/>
  <c r="I151" i="1" s="1"/>
  <c r="I158" i="1"/>
  <c r="I157" i="1" s="1"/>
  <c r="I156" i="1" s="1"/>
  <c r="I117" i="1"/>
  <c r="I122" i="1" l="1"/>
  <c r="I103" i="1"/>
  <c r="I112" i="1"/>
  <c r="I68" i="1"/>
  <c r="I67" i="1" s="1"/>
  <c r="I138" i="1"/>
  <c r="I38" i="1"/>
  <c r="I52" i="1"/>
  <c r="I51" i="1" s="1"/>
  <c r="I143" i="1"/>
  <c r="I25" i="1"/>
  <c r="I121" i="1"/>
  <c r="I57" i="1"/>
  <c r="I10" i="1"/>
  <c r="I137" i="1" l="1"/>
  <c r="I24" i="1"/>
  <c r="I93" i="1"/>
  <c r="I23" i="1" l="1"/>
  <c r="I160" i="1" s="1"/>
</calcChain>
</file>

<file path=xl/sharedStrings.xml><?xml version="1.0" encoding="utf-8"?>
<sst xmlns="http://schemas.openxmlformats.org/spreadsheetml/2006/main" count="555" uniqueCount="302">
  <si>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</si>
  <si>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</si>
  <si>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</si>
  <si>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</si>
  <si>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</si>
  <si>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</si>
  <si>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</si>
  <si>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</si>
  <si>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</si>
  <si>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</si>
  <si>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</si>
  <si>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</si>
  <si>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</si>
  <si>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</si>
  <si>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</si>
  <si>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</si>
  <si>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</si>
  <si>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</si>
  <si>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</si>
  <si>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</si>
  <si>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</si>
  <si>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</si>
  <si>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</si>
  <si>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</si>
  <si>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</si>
  <si>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</si>
  <si>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</si>
  <si>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</si>
  <si>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</si>
  <si>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</si>
  <si>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</si>
  <si>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</si>
  <si>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</si>
  <si>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</si>
  <si>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</si>
  <si>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</si>
  <si>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</si>
  <si>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</si>
  <si>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</si>
  <si>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</si>
  <si>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</si>
  <si>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</si>
  <si>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</si>
  <si>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</si>
  <si>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</si>
  <si>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</si>
  <si>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</si>
  <si>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</si>
  <si>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</si>
  <si>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</si>
  <si>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</si>
  <si>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</si>
  <si>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</si>
  <si>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</si>
  <si>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</si>
  <si>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</si>
  <si>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</si>
  <si>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</si>
  <si>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</si>
  <si>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</si>
  <si>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</si>
  <si>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</si>
  <si>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</si>
  <si>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</si>
  <si>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</si>
  <si>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</si>
  <si>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</si>
  <si>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</si>
  <si>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</si>
  <si>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</si>
  <si>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</si>
  <si>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</si>
  <si>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</si>
  <si>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</si>
  <si>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</si>
  <si>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</si>
  <si>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</si>
  <si>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</si>
  <si>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</si>
  <si>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</si>
  <si>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</si>
  <si>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</si>
  <si>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</si>
  <si>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</si>
  <si>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</si>
  <si>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</si>
  <si>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</si>
  <si>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</si>
  <si>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</si>
  <si>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</si>
  <si>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</si>
  <si>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</si>
  <si>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</si>
  <si>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</si>
  <si>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</si>
  <si>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</si>
  <si>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</si>
  <si>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</si>
  <si>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</si>
  <si>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</si>
  <si>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</si>
  <si>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</si>
  <si>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</si>
  <si>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</si>
  <si>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</si>
  <si>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</si>
  <si>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</si>
  <si>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</si>
  <si>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</si>
  <si>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</si>
  <si>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</si>
  <si>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</si>
  <si>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</si>
  <si>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</si>
  <si>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</si>
  <si>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</si>
  <si>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</si>
  <si>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</si>
  <si>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</si>
  <si>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</si>
  <si>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</si>
  <si>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</si>
  <si>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</si>
  <si>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</si>
  <si>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</si>
  <si>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</si>
  <si>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</si>
  <si>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</si>
  <si>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</si>
  <si>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</si>
  <si>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</si>
  <si>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</si>
  <si>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</si>
  <si>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</si>
  <si>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</si>
  <si>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</si>
  <si>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</si>
  <si>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</si>
  <si>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</si>
  <si>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</si>
  <si>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</si>
  <si>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</si>
  <si>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</si>
  <si>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</si>
  <si>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</si>
  <si>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</si>
  <si>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</si>
  <si>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</si>
  <si>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</si>
  <si>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</si>
  <si>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</si>
  <si>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</si>
  <si>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</si>
  <si>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</si>
  <si>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</si>
  <si>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</si>
  <si>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</si>
  <si>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</si>
  <si>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</si>
  <si>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</si>
  <si>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</si>
  <si>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</si>
  <si>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</si>
  <si>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</si>
  <si>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</si>
  <si>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</si>
  <si>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</si>
  <si>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</si>
  <si>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</si>
  <si>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</si>
  <si>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</si>
  <si>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</si>
  <si>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</si>
  <si>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</si>
  <si>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</si>
  <si>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</si>
  <si>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</si>
  <si>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</si>
  <si>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</si>
  <si>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</si>
  <si>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</si>
  <si>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</si>
  <si>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</si>
  <si>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</si>
  <si>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</si>
  <si>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</si>
  <si>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</si>
  <si>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</si>
  <si>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</si>
  <si>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</si>
  <si>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</si>
  <si>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</si>
  <si>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</si>
  <si>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</si>
  <si>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</si>
  <si>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</si>
  <si>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</si>
  <si>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</si>
  <si>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</si>
  <si>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</si>
  <si>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</si>
  <si>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</si>
  <si>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</si>
  <si>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</si>
  <si>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</si>
  <si>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</si>
  <si>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</si>
  <si>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</si>
  <si>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</si>
  <si>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</si>
  <si>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</si>
  <si>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</si>
  <si>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</si>
  <si>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</si>
  <si>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</si>
  <si>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</si>
  <si>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</si>
  <si>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</si>
  <si>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</si>
  <si>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</si>
  <si>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</si>
  <si>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</si>
  <si>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</si>
  <si>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</si>
  <si>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</si>
  <si>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</si>
  <si>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</si>
  <si>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</si>
  <si>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</si>
  <si>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</si>
  <si>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</si>
  <si>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</si>
  <si>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</si>
  <si>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</si>
  <si>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</si>
  <si>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</si>
  <si>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</si>
  <si>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</si>
  <si>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</si>
  <si>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</si>
  <si>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</si>
  <si>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</si>
  <si>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</si>
  <si>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</si>
  <si>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</si>
  <si>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</si>
  <si>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</si>
  <si>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</si>
  <si>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I</t>
  </si>
  <si>
    <t>МУНИЦИПАЛЬНЫЙ СОВЕТ МУНИЦИПАЛЬНОГО ОБРАЗОВАНИЯ ГОРОД ПЕТЕРГОФ</t>
  </si>
  <si>
    <t>II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</si>
  <si>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</si>
  <si>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</si>
  <si>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</si>
  <si>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</si>
  <si>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</si>
  <si>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</si>
  <si>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</si>
  <si>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</si>
  <si>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1.3.3.2.</t>
  </si>
  <si>
    <t>1.3.3.3.</t>
  </si>
  <si>
    <t>1.3.4.</t>
  </si>
  <si>
    <t>1.3.4.1.</t>
  </si>
  <si>
    <t>1.3.5.</t>
  </si>
  <si>
    <t>1.3.5.1.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</si>
  <si>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2018 год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</si>
  <si>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</si>
  <si>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</si>
  <si>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</si>
  <si>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</si>
  <si>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</si>
  <si>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</si>
  <si>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</si>
  <si>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</si>
  <si>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</si>
  <si>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</si>
  <si>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</si>
  <si>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Муниципальная программа "Проведение работ по военно-патриотическому воспитанию граждан"</t>
  </si>
  <si>
    <t>0500000190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</si>
  <si>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</si>
  <si>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6.1.2.</t>
  </si>
  <si>
    <t>6.1.2.1.</t>
  </si>
  <si>
    <t>6.1.3.</t>
  </si>
  <si>
    <t>6.1.3.1.</t>
  </si>
  <si>
    <t>6.2.4.</t>
  </si>
  <si>
    <t>6.2.4.1.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</si>
  <si>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</si>
  <si>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</si>
  <si>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4.1.1.2.</t>
  </si>
  <si>
    <t>4.1.5.2.</t>
  </si>
  <si>
    <t>4.1.9.</t>
  </si>
  <si>
    <t>4.1.9.1.</t>
  </si>
  <si>
    <t>6.1.4.</t>
  </si>
  <si>
    <t>6.1.4.1.</t>
  </si>
  <si>
    <t>6.3.4.</t>
  </si>
  <si>
    <t>6.3.4.1.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</si>
  <si>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</si>
  <si>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</si>
  <si>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</si>
  <si>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</si>
  <si>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Приложение №2 к  решению МС МО г.Петергоф от 14.12.2017г. № 86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</si>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</sst>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64" fontId="2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4" fillId="0" borderId="0" xfId="0" applyFont="1" applyFill="1"/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1" fillId="0" borderId="4" xfId="0" applyFont="1" applyFill="1" applyBorder="1" applyAlignment="1">
      <alignment horizontal="left" vertical="justify"/>
    </xf>
    <xf numFmtId="0" fontId="21" fillId="0" borderId="5" xfId="0" applyFont="1" applyFill="1" applyBorder="1" applyAlignment="1">
      <alignment horizontal="left" vertical="justify"/>
    </xf>
    <xf numFmtId="0" fontId="2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2" fillId="0" borderId="1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25" fillId="0" borderId="4" xfId="0" applyFont="1" applyFill="1" applyBorder="1" applyAlignment="1">
      <alignment horizontal="left" vertical="distributed" wrapText="1"/>
    </xf>
    <xf numFmtId="0" fontId="25" fillId="0" borderId="5" xfId="0" applyFont="1" applyFill="1" applyBorder="1" applyAlignment="1">
      <alignment horizontal="left" vertical="distributed" wrapText="1"/>
    </xf>
    <xf numFmtId="0" fontId="25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7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32" zoomScale="184" zoomScaleNormal="184" workbookViewId="0">
      <selection activeCell="B134" sqref="B134:D134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6" customWidth="1"/>
    <col min="6" max="6" width="8.42578125" style="56" customWidth="1"/>
    <col min="7" max="7" width="14" style="56" customWidth="1"/>
    <col min="8" max="8" width="8" style="56" customWidth="1"/>
    <col min="9" max="9" width="11.7109375" style="7" customWidth="1"/>
    <col min="10" max="10" width="9.140625" style="7"/>
    <col min="11" max="11" width="8.85546875" style="7" customWidth="1"/>
    <col min="12" max="16384" width="9.140625" style="7"/>
  </cols>
  <sheetData>
    <row r="1" spans="1:9" ht="14.25" customHeight="1" x14ac:dyDescent="0.25">
      <c r="A1" s="164" t="s">
        <v>300</v>
      </c>
      <c r="B1" s="164"/>
      <c r="C1" s="164"/>
      <c r="D1" s="164"/>
      <c r="E1" s="164"/>
      <c r="F1" s="164"/>
      <c r="G1" s="164"/>
      <c r="H1" s="164"/>
      <c r="I1" s="164"/>
    </row>
    <row r="2" spans="1:9" ht="36" customHeight="1" x14ac:dyDescent="0.25">
      <c r="A2" s="163" t="s">
        <v>265</v>
      </c>
      <c r="B2" s="163"/>
      <c r="C2" s="163"/>
      <c r="D2" s="163"/>
      <c r="E2" s="163"/>
      <c r="F2" s="163"/>
      <c r="G2" s="163"/>
      <c r="H2" s="163"/>
      <c r="I2" s="163"/>
    </row>
    <row r="3" spans="1:9" ht="15" customHeight="1" x14ac:dyDescent="0.25">
      <c r="A3" s="188" t="s">
        <v>0</v>
      </c>
      <c r="B3" s="190" t="s">
        <v>1</v>
      </c>
      <c r="C3" s="191"/>
      <c r="D3" s="192"/>
      <c r="E3" s="173" t="s">
        <v>106</v>
      </c>
      <c r="F3" s="174"/>
      <c r="G3" s="174"/>
      <c r="H3" s="175"/>
      <c r="I3" s="176" t="s">
        <v>243</v>
      </c>
    </row>
    <row r="4" spans="1:9" ht="72" customHeight="1" x14ac:dyDescent="0.25">
      <c r="A4" s="189"/>
      <c r="B4" s="193"/>
      <c r="C4" s="194"/>
      <c r="D4" s="195"/>
      <c r="E4" s="9" t="s">
        <v>244</v>
      </c>
      <c r="F4" s="9" t="s">
        <v>109</v>
      </c>
      <c r="G4" s="10" t="s">
        <v>2</v>
      </c>
      <c r="H4" s="9" t="s">
        <v>145</v>
      </c>
      <c r="I4" s="177"/>
    </row>
    <row r="5" spans="1:9" ht="48.75" customHeight="1" x14ac:dyDescent="0.25">
      <c r="A5" s="61" t="s">
        <v>248</v>
      </c>
      <c r="B5" s="70" t="s">
        <v>249</v>
      </c>
      <c r="C5" s="71"/>
      <c r="D5" s="72"/>
      <c r="E5" s="11">
        <v>901</v>
      </c>
      <c r="F5" s="9"/>
      <c r="G5" s="10"/>
      <c r="H5" s="9"/>
      <c r="I5" s="62">
        <f>SUM(I6)</f>
        <v>5093.2</v>
      </c>
    </row>
    <row r="6" spans="1:9" ht="31.5" customHeight="1" x14ac:dyDescent="0.25">
      <c r="A6" s="11" t="s">
        <v>3</v>
      </c>
      <c r="B6" s="76" t="s">
        <v>110</v>
      </c>
      <c r="C6" s="76"/>
      <c r="D6" s="76"/>
      <c r="E6" s="11">
        <v>901</v>
      </c>
      <c r="F6" s="13" t="s">
        <v>4</v>
      </c>
      <c r="G6" s="11"/>
      <c r="H6" s="11"/>
      <c r="I6" s="12">
        <f>SUM(I7+I10+I18)</f>
        <v>5093.2</v>
      </c>
    </row>
    <row r="7" spans="1:9" s="17" customFormat="1" ht="63" customHeight="1" x14ac:dyDescent="0.25">
      <c r="A7" s="14" t="s">
        <v>5</v>
      </c>
      <c r="B7" s="83" t="s">
        <v>6</v>
      </c>
      <c r="C7" s="83"/>
      <c r="D7" s="83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104" t="s">
        <v>139</v>
      </c>
      <c r="C8" s="171"/>
      <c r="D8" s="172"/>
      <c r="E8" s="18">
        <v>901</v>
      </c>
      <c r="F8" s="19" t="s">
        <v>7</v>
      </c>
      <c r="G8" s="19" t="s">
        <v>151</v>
      </c>
      <c r="H8" s="18"/>
      <c r="I8" s="20">
        <f>SUM(I9)</f>
        <v>1271.5</v>
      </c>
    </row>
    <row r="9" spans="1:9" s="21" customFormat="1" ht="109.5" customHeight="1" x14ac:dyDescent="0.25">
      <c r="A9" s="22" t="s">
        <v>9</v>
      </c>
      <c r="B9" s="67" t="s">
        <v>239</v>
      </c>
      <c r="C9" s="68"/>
      <c r="D9" s="69"/>
      <c r="E9" s="22">
        <v>901</v>
      </c>
      <c r="F9" s="23" t="s">
        <v>7</v>
      </c>
      <c r="G9" s="23" t="s">
        <v>151</v>
      </c>
      <c r="H9" s="22">
        <v>100</v>
      </c>
      <c r="I9" s="24">
        <v>1271.5</v>
      </c>
    </row>
    <row r="10" spans="1:9" ht="82.15" customHeight="1" x14ac:dyDescent="0.25">
      <c r="A10" s="11" t="s">
        <v>10</v>
      </c>
      <c r="B10" s="83" t="s">
        <v>11</v>
      </c>
      <c r="C10" s="83"/>
      <c r="D10" s="83"/>
      <c r="E10" s="14">
        <v>901</v>
      </c>
      <c r="F10" s="15" t="s">
        <v>12</v>
      </c>
      <c r="G10" s="18"/>
      <c r="H10" s="18"/>
      <c r="I10" s="16">
        <f>SUM(I11+I13+I15)</f>
        <v>3707.7</v>
      </c>
    </row>
    <row r="11" spans="1:9" s="21" customFormat="1" ht="64.5" customHeight="1" x14ac:dyDescent="0.25">
      <c r="A11" s="18" t="s">
        <v>13</v>
      </c>
      <c r="B11" s="104" t="s">
        <v>209</v>
      </c>
      <c r="C11" s="105"/>
      <c r="D11" s="106"/>
      <c r="E11" s="18">
        <v>901</v>
      </c>
      <c r="F11" s="19" t="s">
        <v>12</v>
      </c>
      <c r="G11" s="19" t="s">
        <v>152</v>
      </c>
      <c r="H11" s="18"/>
      <c r="I11" s="20">
        <f>SUM(I12)</f>
        <v>1079.5</v>
      </c>
    </row>
    <row r="12" spans="1:9" ht="96" customHeight="1" x14ac:dyDescent="0.25">
      <c r="A12" s="22" t="s">
        <v>14</v>
      </c>
      <c r="B12" s="67" t="s">
        <v>238</v>
      </c>
      <c r="C12" s="68"/>
      <c r="D12" s="69"/>
      <c r="E12" s="22">
        <v>901</v>
      </c>
      <c r="F12" s="23" t="s">
        <v>12</v>
      </c>
      <c r="G12" s="23" t="s">
        <v>152</v>
      </c>
      <c r="H12" s="22">
        <v>100</v>
      </c>
      <c r="I12" s="24">
        <v>1079.5</v>
      </c>
    </row>
    <row r="13" spans="1:9" s="21" customFormat="1" ht="76.5" customHeight="1" x14ac:dyDescent="0.25">
      <c r="A13" s="18" t="s">
        <v>15</v>
      </c>
      <c r="B13" s="80" t="s">
        <v>193</v>
      </c>
      <c r="C13" s="81"/>
      <c r="D13" s="82"/>
      <c r="E13" s="18">
        <v>901</v>
      </c>
      <c r="F13" s="19" t="s">
        <v>12</v>
      </c>
      <c r="G13" s="19" t="s">
        <v>192</v>
      </c>
      <c r="H13" s="18"/>
      <c r="I13" s="20">
        <f>SUM(I14)</f>
        <v>249.6</v>
      </c>
    </row>
    <row r="14" spans="1:9" ht="110.25" customHeight="1" x14ac:dyDescent="0.25">
      <c r="A14" s="22" t="s">
        <v>16</v>
      </c>
      <c r="B14" s="67" t="s">
        <v>239</v>
      </c>
      <c r="C14" s="68"/>
      <c r="D14" s="69"/>
      <c r="E14" s="22">
        <v>901</v>
      </c>
      <c r="F14" s="23" t="s">
        <v>12</v>
      </c>
      <c r="G14" s="23" t="s">
        <v>192</v>
      </c>
      <c r="H14" s="22">
        <v>100</v>
      </c>
      <c r="I14" s="24">
        <v>249.6</v>
      </c>
    </row>
    <row r="15" spans="1:9" s="21" customFormat="1" ht="50.45" customHeight="1" x14ac:dyDescent="0.25">
      <c r="A15" s="18" t="s">
        <v>194</v>
      </c>
      <c r="B15" s="104" t="s">
        <v>130</v>
      </c>
      <c r="C15" s="105"/>
      <c r="D15" s="106"/>
      <c r="E15" s="18">
        <v>901</v>
      </c>
      <c r="F15" s="19" t="s">
        <v>12</v>
      </c>
      <c r="G15" s="19" t="s">
        <v>153</v>
      </c>
      <c r="H15" s="18"/>
      <c r="I15" s="20">
        <f>SUM(I16+I17)</f>
        <v>2378.6</v>
      </c>
    </row>
    <row r="16" spans="1:9" ht="111" customHeight="1" x14ac:dyDescent="0.25">
      <c r="A16" s="22" t="s">
        <v>195</v>
      </c>
      <c r="B16" s="67" t="s">
        <v>239</v>
      </c>
      <c r="C16" s="68"/>
      <c r="D16" s="69"/>
      <c r="E16" s="22">
        <v>901</v>
      </c>
      <c r="F16" s="23" t="s">
        <v>12</v>
      </c>
      <c r="G16" s="23" t="s">
        <v>153</v>
      </c>
      <c r="H16" s="22">
        <v>100</v>
      </c>
      <c r="I16" s="24">
        <v>2333.5</v>
      </c>
    </row>
    <row r="17" spans="1:9" ht="48" customHeight="1" x14ac:dyDescent="0.25">
      <c r="A17" s="22" t="s">
        <v>196</v>
      </c>
      <c r="B17" s="67" t="s">
        <v>221</v>
      </c>
      <c r="C17" s="102"/>
      <c r="D17" s="103"/>
      <c r="E17" s="22">
        <v>901</v>
      </c>
      <c r="F17" s="23" t="s">
        <v>12</v>
      </c>
      <c r="G17" s="23" t="s">
        <v>153</v>
      </c>
      <c r="H17" s="22">
        <v>200</v>
      </c>
      <c r="I17" s="38">
        <v>45.1</v>
      </c>
    </row>
    <row r="18" spans="1:9" s="65" customFormat="1" ht="18.75" customHeight="1" x14ac:dyDescent="0.25">
      <c r="A18" s="1" t="s">
        <v>140</v>
      </c>
      <c r="B18" s="77" t="s">
        <v>17</v>
      </c>
      <c r="C18" s="78"/>
      <c r="D18" s="79"/>
      <c r="E18" s="1">
        <v>901</v>
      </c>
      <c r="F18" s="2" t="s">
        <v>18</v>
      </c>
      <c r="G18" s="2"/>
      <c r="H18" s="1"/>
      <c r="I18" s="64">
        <f>SUM(I19+I21)</f>
        <v>114</v>
      </c>
    </row>
    <row r="19" spans="1:9" s="63" customFormat="1" ht="47.25" customHeight="1" x14ac:dyDescent="0.25">
      <c r="A19" s="4" t="s">
        <v>141</v>
      </c>
      <c r="B19" s="108" t="s">
        <v>266</v>
      </c>
      <c r="C19" s="109"/>
      <c r="D19" s="110"/>
      <c r="E19" s="4">
        <v>901</v>
      </c>
      <c r="F19" s="5" t="s">
        <v>18</v>
      </c>
      <c r="G19" s="5" t="s">
        <v>170</v>
      </c>
      <c r="H19" s="4"/>
      <c r="I19" s="6">
        <f>SUM(I20)</f>
        <v>30</v>
      </c>
    </row>
    <row r="20" spans="1:9" ht="45.75" customHeight="1" x14ac:dyDescent="0.25">
      <c r="A20" s="22" t="s">
        <v>142</v>
      </c>
      <c r="B20" s="67" t="s">
        <v>221</v>
      </c>
      <c r="C20" s="102"/>
      <c r="D20" s="103"/>
      <c r="E20" s="22">
        <v>901</v>
      </c>
      <c r="F20" s="23" t="s">
        <v>18</v>
      </c>
      <c r="G20" s="23" t="s">
        <v>170</v>
      </c>
      <c r="H20" s="22">
        <v>200</v>
      </c>
      <c r="I20" s="24">
        <v>30</v>
      </c>
    </row>
    <row r="21" spans="1:9" s="63" customFormat="1" ht="46.5" customHeight="1" x14ac:dyDescent="0.25">
      <c r="A21" s="4" t="s">
        <v>148</v>
      </c>
      <c r="B21" s="108" t="s">
        <v>267</v>
      </c>
      <c r="C21" s="109"/>
      <c r="D21" s="110"/>
      <c r="E21" s="4">
        <v>901</v>
      </c>
      <c r="F21" s="5" t="s">
        <v>18</v>
      </c>
      <c r="G21" s="5" t="s">
        <v>268</v>
      </c>
      <c r="H21" s="4"/>
      <c r="I21" s="6">
        <f>SUM(I22)</f>
        <v>84</v>
      </c>
    </row>
    <row r="22" spans="1:9" ht="18.600000000000001" customHeight="1" x14ac:dyDescent="0.25">
      <c r="A22" s="22" t="s">
        <v>149</v>
      </c>
      <c r="B22" s="67" t="s">
        <v>124</v>
      </c>
      <c r="C22" s="102"/>
      <c r="D22" s="103"/>
      <c r="E22" s="22">
        <v>901</v>
      </c>
      <c r="F22" s="23" t="s">
        <v>18</v>
      </c>
      <c r="G22" s="23" t="s">
        <v>268</v>
      </c>
      <c r="H22" s="22">
        <v>800</v>
      </c>
      <c r="I22" s="24">
        <v>84</v>
      </c>
    </row>
    <row r="23" spans="1:9" ht="48.75" customHeight="1" x14ac:dyDescent="0.25">
      <c r="A23" s="11" t="s">
        <v>250</v>
      </c>
      <c r="B23" s="73" t="s">
        <v>251</v>
      </c>
      <c r="C23" s="74"/>
      <c r="D23" s="75"/>
      <c r="E23" s="11">
        <v>984</v>
      </c>
      <c r="F23" s="23"/>
      <c r="G23" s="23"/>
      <c r="H23" s="22"/>
      <c r="I23" s="12">
        <f>SUM(I24+I51+I57+I67+I89+I93+I121+I137+I151+I156)</f>
        <v>372354.29999999993</v>
      </c>
    </row>
    <row r="24" spans="1:9" ht="32.450000000000003" customHeight="1" x14ac:dyDescent="0.25">
      <c r="A24" s="11" t="s">
        <v>3</v>
      </c>
      <c r="B24" s="76" t="s">
        <v>110</v>
      </c>
      <c r="C24" s="76"/>
      <c r="D24" s="76"/>
      <c r="E24" s="11">
        <v>984</v>
      </c>
      <c r="F24" s="13" t="s">
        <v>4</v>
      </c>
      <c r="G24" s="23"/>
      <c r="H24" s="22"/>
      <c r="I24" s="12">
        <f>SUM(I25+I35+I38)</f>
        <v>37583.5</v>
      </c>
    </row>
    <row r="25" spans="1:9" s="21" customFormat="1" ht="97.9" customHeight="1" x14ac:dyDescent="0.25">
      <c r="A25" s="1" t="s">
        <v>5</v>
      </c>
      <c r="B25" s="98" t="s">
        <v>105</v>
      </c>
      <c r="C25" s="90"/>
      <c r="D25" s="91"/>
      <c r="E25" s="14">
        <v>984</v>
      </c>
      <c r="F25" s="15" t="s">
        <v>19</v>
      </c>
      <c r="G25" s="18"/>
      <c r="H25" s="18"/>
      <c r="I25" s="16">
        <f>SUM(I26+I30+I33)</f>
        <v>30967.800000000003</v>
      </c>
    </row>
    <row r="26" spans="1:9" s="21" customFormat="1" ht="47.45" customHeight="1" x14ac:dyDescent="0.25">
      <c r="A26" s="60" t="s">
        <v>8</v>
      </c>
      <c r="B26" s="107" t="s">
        <v>131</v>
      </c>
      <c r="C26" s="105"/>
      <c r="D26" s="106"/>
      <c r="E26" s="18">
        <v>984</v>
      </c>
      <c r="F26" s="19" t="s">
        <v>19</v>
      </c>
      <c r="G26" s="19" t="s">
        <v>154</v>
      </c>
      <c r="H26" s="18"/>
      <c r="I26" s="20">
        <f>SUM(I27+I28+I29)</f>
        <v>26115.5</v>
      </c>
    </row>
    <row r="27" spans="1:9" ht="110.25" customHeight="1" x14ac:dyDescent="0.25">
      <c r="A27" s="27" t="s">
        <v>9</v>
      </c>
      <c r="B27" s="67" t="s">
        <v>239</v>
      </c>
      <c r="C27" s="68"/>
      <c r="D27" s="69"/>
      <c r="E27" s="22">
        <v>984</v>
      </c>
      <c r="F27" s="23" t="s">
        <v>19</v>
      </c>
      <c r="G27" s="23" t="s">
        <v>154</v>
      </c>
      <c r="H27" s="22">
        <v>100</v>
      </c>
      <c r="I27" s="24">
        <v>20621.5</v>
      </c>
    </row>
    <row r="28" spans="1:9" ht="49.5" customHeight="1" x14ac:dyDescent="0.25">
      <c r="A28" s="27" t="s">
        <v>252</v>
      </c>
      <c r="B28" s="67" t="s">
        <v>221</v>
      </c>
      <c r="C28" s="102"/>
      <c r="D28" s="103"/>
      <c r="E28" s="22">
        <v>984</v>
      </c>
      <c r="F28" s="23" t="s">
        <v>19</v>
      </c>
      <c r="G28" s="23" t="s">
        <v>154</v>
      </c>
      <c r="H28" s="22">
        <v>200</v>
      </c>
      <c r="I28" s="24">
        <v>5478.3</v>
      </c>
    </row>
    <row r="29" spans="1:9" ht="19.5" customHeight="1" x14ac:dyDescent="0.25">
      <c r="A29" s="27" t="s">
        <v>253</v>
      </c>
      <c r="B29" s="99" t="s">
        <v>124</v>
      </c>
      <c r="C29" s="100"/>
      <c r="D29" s="101"/>
      <c r="E29" s="22">
        <v>984</v>
      </c>
      <c r="F29" s="23" t="s">
        <v>19</v>
      </c>
      <c r="G29" s="23" t="s">
        <v>154</v>
      </c>
      <c r="H29" s="22">
        <v>800</v>
      </c>
      <c r="I29" s="24">
        <v>15.7</v>
      </c>
    </row>
    <row r="30" spans="1:9" ht="83.25" customHeight="1" x14ac:dyDescent="0.25">
      <c r="A30" s="60" t="s">
        <v>254</v>
      </c>
      <c r="B30" s="104" t="s">
        <v>175</v>
      </c>
      <c r="C30" s="105"/>
      <c r="D30" s="106"/>
      <c r="E30" s="18">
        <v>984</v>
      </c>
      <c r="F30" s="19" t="s">
        <v>19</v>
      </c>
      <c r="G30" s="19" t="s">
        <v>167</v>
      </c>
      <c r="H30" s="18"/>
      <c r="I30" s="20">
        <f>SUM(I31+I32)</f>
        <v>4845.4000000000005</v>
      </c>
    </row>
    <row r="31" spans="1:9" ht="114.75" customHeight="1" x14ac:dyDescent="0.25">
      <c r="A31" s="27" t="s">
        <v>255</v>
      </c>
      <c r="B31" s="67" t="s">
        <v>239</v>
      </c>
      <c r="C31" s="68"/>
      <c r="D31" s="69"/>
      <c r="E31" s="22">
        <v>984</v>
      </c>
      <c r="F31" s="23" t="s">
        <v>19</v>
      </c>
      <c r="G31" s="23" t="s">
        <v>167</v>
      </c>
      <c r="H31" s="22">
        <v>100</v>
      </c>
      <c r="I31" s="24">
        <v>4466.6000000000004</v>
      </c>
    </row>
    <row r="32" spans="1:9" ht="50.25" customHeight="1" x14ac:dyDescent="0.25">
      <c r="A32" s="60" t="s">
        <v>256</v>
      </c>
      <c r="B32" s="67" t="s">
        <v>221</v>
      </c>
      <c r="C32" s="102"/>
      <c r="D32" s="103"/>
      <c r="E32" s="22">
        <v>984</v>
      </c>
      <c r="F32" s="23" t="s">
        <v>19</v>
      </c>
      <c r="G32" s="23" t="s">
        <v>167</v>
      </c>
      <c r="H32" s="22">
        <v>200</v>
      </c>
      <c r="I32" s="24">
        <v>378.8</v>
      </c>
    </row>
    <row r="33" spans="1:9" s="21" customFormat="1" ht="84" customHeight="1" x14ac:dyDescent="0.25">
      <c r="A33" s="60" t="s">
        <v>257</v>
      </c>
      <c r="B33" s="107" t="s">
        <v>176</v>
      </c>
      <c r="C33" s="105"/>
      <c r="D33" s="106"/>
      <c r="E33" s="18">
        <v>984</v>
      </c>
      <c r="F33" s="19" t="s">
        <v>19</v>
      </c>
      <c r="G33" s="5" t="s">
        <v>168</v>
      </c>
      <c r="H33" s="18"/>
      <c r="I33" s="20">
        <f>SUM(I34)</f>
        <v>6.9</v>
      </c>
    </row>
    <row r="34" spans="1:9" ht="51" customHeight="1" x14ac:dyDescent="0.25">
      <c r="A34" s="27" t="s">
        <v>258</v>
      </c>
      <c r="B34" s="67" t="s">
        <v>221</v>
      </c>
      <c r="C34" s="102"/>
      <c r="D34" s="103"/>
      <c r="E34" s="22">
        <v>984</v>
      </c>
      <c r="F34" s="23" t="s">
        <v>19</v>
      </c>
      <c r="G34" s="23" t="s">
        <v>168</v>
      </c>
      <c r="H34" s="22">
        <v>200</v>
      </c>
      <c r="I34" s="24">
        <v>6.9</v>
      </c>
    </row>
    <row r="35" spans="1:9" s="28" customFormat="1" ht="15.75" x14ac:dyDescent="0.25">
      <c r="A35" s="1" t="s">
        <v>10</v>
      </c>
      <c r="B35" s="97" t="s">
        <v>20</v>
      </c>
      <c r="C35" s="97"/>
      <c r="D35" s="97"/>
      <c r="E35" s="14">
        <v>984</v>
      </c>
      <c r="F35" s="15" t="s">
        <v>21</v>
      </c>
      <c r="G35" s="18"/>
      <c r="H35" s="18"/>
      <c r="I35" s="16">
        <f>I36</f>
        <v>100</v>
      </c>
    </row>
    <row r="36" spans="1:9" s="21" customFormat="1" ht="18" customHeight="1" x14ac:dyDescent="0.25">
      <c r="A36" s="4" t="s">
        <v>13</v>
      </c>
      <c r="B36" s="84" t="s">
        <v>107</v>
      </c>
      <c r="C36" s="85"/>
      <c r="D36" s="86"/>
      <c r="E36" s="18">
        <v>984</v>
      </c>
      <c r="F36" s="19" t="s">
        <v>21</v>
      </c>
      <c r="G36" s="19" t="s">
        <v>155</v>
      </c>
      <c r="H36" s="19"/>
      <c r="I36" s="20">
        <f>I37</f>
        <v>100</v>
      </c>
    </row>
    <row r="37" spans="1:9" ht="18.75" customHeight="1" x14ac:dyDescent="0.25">
      <c r="A37" s="4" t="s">
        <v>14</v>
      </c>
      <c r="B37" s="168" t="s">
        <v>124</v>
      </c>
      <c r="C37" s="169"/>
      <c r="D37" s="170"/>
      <c r="E37" s="22">
        <v>984</v>
      </c>
      <c r="F37" s="23" t="s">
        <v>21</v>
      </c>
      <c r="G37" s="23" t="s">
        <v>155</v>
      </c>
      <c r="H37" s="23" t="s">
        <v>127</v>
      </c>
      <c r="I37" s="24">
        <v>100</v>
      </c>
    </row>
    <row r="38" spans="1:9" s="21" customFormat="1" ht="16.5" customHeight="1" x14ac:dyDescent="0.25">
      <c r="A38" s="1" t="s">
        <v>140</v>
      </c>
      <c r="B38" s="95" t="s">
        <v>17</v>
      </c>
      <c r="C38" s="96"/>
      <c r="D38" s="96"/>
      <c r="E38" s="14">
        <v>984</v>
      </c>
      <c r="F38" s="15" t="s">
        <v>18</v>
      </c>
      <c r="G38" s="14"/>
      <c r="H38" s="14"/>
      <c r="I38" s="16">
        <f>SUM(I39+I41+I43+I47+I49)</f>
        <v>6515.7</v>
      </c>
    </row>
    <row r="39" spans="1:9" ht="143.25" customHeight="1" x14ac:dyDescent="0.25">
      <c r="A39" s="60" t="s">
        <v>141</v>
      </c>
      <c r="B39" s="107" t="s">
        <v>191</v>
      </c>
      <c r="C39" s="105"/>
      <c r="D39" s="106"/>
      <c r="E39" s="18">
        <v>984</v>
      </c>
      <c r="F39" s="19" t="s">
        <v>18</v>
      </c>
      <c r="G39" s="19" t="s">
        <v>156</v>
      </c>
      <c r="H39" s="18"/>
      <c r="I39" s="20">
        <f>I40</f>
        <v>98.4</v>
      </c>
    </row>
    <row r="40" spans="1:9" ht="48.75" customHeight="1" x14ac:dyDescent="0.25">
      <c r="A40" s="60" t="s">
        <v>142</v>
      </c>
      <c r="B40" s="67" t="s">
        <v>185</v>
      </c>
      <c r="C40" s="102"/>
      <c r="D40" s="103"/>
      <c r="E40" s="22">
        <v>984</v>
      </c>
      <c r="F40" s="23" t="s">
        <v>18</v>
      </c>
      <c r="G40" s="23" t="s">
        <v>156</v>
      </c>
      <c r="H40" s="22">
        <v>200</v>
      </c>
      <c r="I40" s="24">
        <v>98.4</v>
      </c>
    </row>
    <row r="41" spans="1:9" s="66" customFormat="1" ht="48" customHeight="1" x14ac:dyDescent="0.25">
      <c r="A41" s="31" t="s">
        <v>148</v>
      </c>
      <c r="B41" s="111" t="s">
        <v>269</v>
      </c>
      <c r="C41" s="112"/>
      <c r="D41" s="113"/>
      <c r="E41" s="32">
        <v>984</v>
      </c>
      <c r="F41" s="33" t="s">
        <v>18</v>
      </c>
      <c r="G41" s="33" t="s">
        <v>270</v>
      </c>
      <c r="H41" s="32"/>
      <c r="I41" s="34">
        <f>SUM(I42)</f>
        <v>30</v>
      </c>
    </row>
    <row r="42" spans="1:9" s="66" customFormat="1" ht="48" customHeight="1" x14ac:dyDescent="0.25">
      <c r="A42" s="31" t="s">
        <v>149</v>
      </c>
      <c r="B42" s="114" t="s">
        <v>185</v>
      </c>
      <c r="C42" s="115"/>
      <c r="D42" s="116"/>
      <c r="E42" s="36">
        <v>984</v>
      </c>
      <c r="F42" s="37" t="s">
        <v>18</v>
      </c>
      <c r="G42" s="37" t="s">
        <v>270</v>
      </c>
      <c r="H42" s="36">
        <v>200</v>
      </c>
      <c r="I42" s="38">
        <v>30</v>
      </c>
    </row>
    <row r="43" spans="1:9" s="21" customFormat="1" ht="85.5" customHeight="1" x14ac:dyDescent="0.25">
      <c r="A43" s="60" t="s">
        <v>246</v>
      </c>
      <c r="B43" s="117" t="s">
        <v>174</v>
      </c>
      <c r="C43" s="81"/>
      <c r="D43" s="82"/>
      <c r="E43" s="18">
        <v>984</v>
      </c>
      <c r="F43" s="19" t="s">
        <v>18</v>
      </c>
      <c r="G43" s="19" t="s">
        <v>169</v>
      </c>
      <c r="H43" s="18"/>
      <c r="I43" s="20">
        <f>SUM(I44+I45+I46)</f>
        <v>6289.3</v>
      </c>
    </row>
    <row r="44" spans="1:9" ht="110.25" customHeight="1" x14ac:dyDescent="0.25">
      <c r="A44" s="60" t="s">
        <v>247</v>
      </c>
      <c r="B44" s="67" t="s">
        <v>239</v>
      </c>
      <c r="C44" s="68"/>
      <c r="D44" s="69"/>
      <c r="E44" s="22">
        <v>984</v>
      </c>
      <c r="F44" s="23" t="s">
        <v>18</v>
      </c>
      <c r="G44" s="23" t="s">
        <v>169</v>
      </c>
      <c r="H44" s="22">
        <v>100</v>
      </c>
      <c r="I44" s="24">
        <v>5502</v>
      </c>
    </row>
    <row r="45" spans="1:9" ht="51.75" customHeight="1" x14ac:dyDescent="0.25">
      <c r="A45" s="60" t="s">
        <v>259</v>
      </c>
      <c r="B45" s="67" t="s">
        <v>185</v>
      </c>
      <c r="C45" s="102"/>
      <c r="D45" s="103"/>
      <c r="E45" s="22">
        <v>984</v>
      </c>
      <c r="F45" s="23" t="s">
        <v>18</v>
      </c>
      <c r="G45" s="23" t="s">
        <v>169</v>
      </c>
      <c r="H45" s="22">
        <v>200</v>
      </c>
      <c r="I45" s="24">
        <v>784.2</v>
      </c>
    </row>
    <row r="46" spans="1:9" ht="21" customHeight="1" x14ac:dyDescent="0.25">
      <c r="A46" s="60" t="s">
        <v>260</v>
      </c>
      <c r="B46" s="67" t="s">
        <v>124</v>
      </c>
      <c r="C46" s="196"/>
      <c r="D46" s="197"/>
      <c r="E46" s="22">
        <v>984</v>
      </c>
      <c r="F46" s="23" t="s">
        <v>18</v>
      </c>
      <c r="G46" s="23" t="s">
        <v>169</v>
      </c>
      <c r="H46" s="22">
        <v>800</v>
      </c>
      <c r="I46" s="24">
        <v>3.1</v>
      </c>
    </row>
    <row r="47" spans="1:9" ht="98.25" customHeight="1" x14ac:dyDescent="0.25">
      <c r="A47" s="60" t="s">
        <v>261</v>
      </c>
      <c r="B47" s="104" t="s">
        <v>197</v>
      </c>
      <c r="C47" s="105"/>
      <c r="D47" s="106"/>
      <c r="E47" s="18">
        <v>984</v>
      </c>
      <c r="F47" s="19" t="s">
        <v>18</v>
      </c>
      <c r="G47" s="19" t="s">
        <v>158</v>
      </c>
      <c r="H47" s="18"/>
      <c r="I47" s="20">
        <f>SUM(I48)</f>
        <v>37</v>
      </c>
    </row>
    <row r="48" spans="1:9" ht="48.75" customHeight="1" x14ac:dyDescent="0.25">
      <c r="A48" s="60" t="s">
        <v>262</v>
      </c>
      <c r="B48" s="67" t="s">
        <v>185</v>
      </c>
      <c r="C48" s="102"/>
      <c r="D48" s="103"/>
      <c r="E48" s="22">
        <v>984</v>
      </c>
      <c r="F48" s="23" t="s">
        <v>18</v>
      </c>
      <c r="G48" s="23" t="s">
        <v>158</v>
      </c>
      <c r="H48" s="22">
        <v>200</v>
      </c>
      <c r="I48" s="24">
        <v>37</v>
      </c>
    </row>
    <row r="49" spans="1:9" s="21" customFormat="1" ht="98.25" customHeight="1" x14ac:dyDescent="0.25">
      <c r="A49" s="60" t="s">
        <v>263</v>
      </c>
      <c r="B49" s="107" t="s">
        <v>198</v>
      </c>
      <c r="C49" s="105"/>
      <c r="D49" s="106"/>
      <c r="E49" s="18">
        <v>984</v>
      </c>
      <c r="F49" s="19" t="s">
        <v>18</v>
      </c>
      <c r="G49" s="5" t="s">
        <v>157</v>
      </c>
      <c r="H49" s="18"/>
      <c r="I49" s="20">
        <f>SUM(I50)</f>
        <v>61</v>
      </c>
    </row>
    <row r="50" spans="1:9" ht="48.75" customHeight="1" x14ac:dyDescent="0.25">
      <c r="A50" s="60" t="s">
        <v>264</v>
      </c>
      <c r="B50" s="67" t="s">
        <v>185</v>
      </c>
      <c r="C50" s="68"/>
      <c r="D50" s="69"/>
      <c r="E50" s="22">
        <v>984</v>
      </c>
      <c r="F50" s="23" t="s">
        <v>18</v>
      </c>
      <c r="G50" s="23" t="s">
        <v>157</v>
      </c>
      <c r="H50" s="22">
        <v>200</v>
      </c>
      <c r="I50" s="24">
        <v>61</v>
      </c>
    </row>
    <row r="51" spans="1:9" s="21" customFormat="1" ht="47.25" customHeight="1" x14ac:dyDescent="0.25">
      <c r="A51" s="29" t="s">
        <v>22</v>
      </c>
      <c r="B51" s="76" t="s">
        <v>23</v>
      </c>
      <c r="C51" s="76"/>
      <c r="D51" s="76"/>
      <c r="E51" s="11">
        <v>984</v>
      </c>
      <c r="F51" s="13" t="s">
        <v>24</v>
      </c>
      <c r="G51" s="23"/>
      <c r="H51" s="22"/>
      <c r="I51" s="12">
        <f>SUM(I52)</f>
        <v>457.9</v>
      </c>
    </row>
    <row r="52" spans="1:9" s="21" customFormat="1" ht="68.25" customHeight="1" x14ac:dyDescent="0.25">
      <c r="A52" s="14" t="s">
        <v>25</v>
      </c>
      <c r="B52" s="198" t="s">
        <v>301</v>
      </c>
      <c r="C52" s="83"/>
      <c r="D52" s="83"/>
      <c r="E52" s="14">
        <v>984</v>
      </c>
      <c r="F52" s="15" t="s">
        <v>26</v>
      </c>
      <c r="G52" s="15"/>
      <c r="H52" s="14"/>
      <c r="I52" s="16">
        <f>SUM(I53+I55)</f>
        <v>457.9</v>
      </c>
    </row>
    <row r="53" spans="1:9" s="21" customFormat="1" ht="195.75" customHeight="1" x14ac:dyDescent="0.25">
      <c r="A53" s="26" t="s">
        <v>27</v>
      </c>
      <c r="B53" s="124" t="s">
        <v>199</v>
      </c>
      <c r="C53" s="125"/>
      <c r="D53" s="126"/>
      <c r="E53" s="18">
        <v>984</v>
      </c>
      <c r="F53" s="19" t="s">
        <v>26</v>
      </c>
      <c r="G53" s="5" t="s">
        <v>159</v>
      </c>
      <c r="H53" s="18"/>
      <c r="I53" s="20">
        <f>SUM(I54)</f>
        <v>59.4</v>
      </c>
    </row>
    <row r="54" spans="1:9" ht="46.5" customHeight="1" x14ac:dyDescent="0.25">
      <c r="A54" s="27" t="s">
        <v>120</v>
      </c>
      <c r="B54" s="67" t="s">
        <v>185</v>
      </c>
      <c r="C54" s="68"/>
      <c r="D54" s="69"/>
      <c r="E54" s="22">
        <v>984</v>
      </c>
      <c r="F54" s="23" t="s">
        <v>26</v>
      </c>
      <c r="G54" s="23" t="s">
        <v>159</v>
      </c>
      <c r="H54" s="22">
        <v>200</v>
      </c>
      <c r="I54" s="24">
        <v>59.4</v>
      </c>
    </row>
    <row r="55" spans="1:9" s="21" customFormat="1" ht="146.25" customHeight="1" x14ac:dyDescent="0.25">
      <c r="A55" s="26" t="s">
        <v>28</v>
      </c>
      <c r="B55" s="104" t="s">
        <v>200</v>
      </c>
      <c r="C55" s="105"/>
      <c r="D55" s="106"/>
      <c r="E55" s="18">
        <v>984</v>
      </c>
      <c r="F55" s="19" t="s">
        <v>26</v>
      </c>
      <c r="G55" s="5" t="s">
        <v>160</v>
      </c>
      <c r="H55" s="18"/>
      <c r="I55" s="20">
        <f>SUM(I56)</f>
        <v>398.5</v>
      </c>
    </row>
    <row r="56" spans="1:9" ht="48.75" customHeight="1" x14ac:dyDescent="0.25">
      <c r="A56" s="27" t="s">
        <v>121</v>
      </c>
      <c r="B56" s="67" t="s">
        <v>185</v>
      </c>
      <c r="C56" s="68"/>
      <c r="D56" s="69"/>
      <c r="E56" s="22">
        <v>984</v>
      </c>
      <c r="F56" s="23" t="s">
        <v>26</v>
      </c>
      <c r="G56" s="23" t="s">
        <v>160</v>
      </c>
      <c r="H56" s="22">
        <v>200</v>
      </c>
      <c r="I56" s="24">
        <v>398.5</v>
      </c>
    </row>
    <row r="57" spans="1:9" ht="16.149999999999999" customHeight="1" x14ac:dyDescent="0.25">
      <c r="A57" s="29" t="s">
        <v>29</v>
      </c>
      <c r="B57" s="157" t="s">
        <v>30</v>
      </c>
      <c r="C57" s="158"/>
      <c r="D57" s="159"/>
      <c r="E57" s="11">
        <v>984</v>
      </c>
      <c r="F57" s="13" t="s">
        <v>31</v>
      </c>
      <c r="G57" s="13"/>
      <c r="H57" s="22"/>
      <c r="I57" s="12">
        <f>SUM(I58+I61+I64)</f>
        <v>85866.999999999985</v>
      </c>
    </row>
    <row r="58" spans="1:9" ht="16.899999999999999" customHeight="1" x14ac:dyDescent="0.25">
      <c r="A58" s="30" t="s">
        <v>32</v>
      </c>
      <c r="B58" s="121" t="s">
        <v>104</v>
      </c>
      <c r="C58" s="122"/>
      <c r="D58" s="123"/>
      <c r="E58" s="14">
        <v>984</v>
      </c>
      <c r="F58" s="15" t="s">
        <v>103</v>
      </c>
      <c r="G58" s="15"/>
      <c r="H58" s="18"/>
      <c r="I58" s="16">
        <f>SUM(I59)</f>
        <v>1409.9</v>
      </c>
    </row>
    <row r="59" spans="1:9" s="21" customFormat="1" ht="107.25" customHeight="1" x14ac:dyDescent="0.25">
      <c r="A59" s="31" t="s">
        <v>33</v>
      </c>
      <c r="B59" s="165" t="s">
        <v>190</v>
      </c>
      <c r="C59" s="166"/>
      <c r="D59" s="167"/>
      <c r="E59" s="32">
        <v>984</v>
      </c>
      <c r="F59" s="33" t="s">
        <v>103</v>
      </c>
      <c r="G59" s="33" t="s">
        <v>161</v>
      </c>
      <c r="H59" s="32"/>
      <c r="I59" s="34">
        <f>SUM(I60)</f>
        <v>1409.9</v>
      </c>
    </row>
    <row r="60" spans="1:9" ht="49.5" customHeight="1" x14ac:dyDescent="0.25">
      <c r="A60" s="35" t="s">
        <v>34</v>
      </c>
      <c r="B60" s="67" t="s">
        <v>185</v>
      </c>
      <c r="C60" s="68"/>
      <c r="D60" s="69"/>
      <c r="E60" s="36">
        <v>984</v>
      </c>
      <c r="F60" s="37" t="s">
        <v>103</v>
      </c>
      <c r="G60" s="37" t="s">
        <v>161</v>
      </c>
      <c r="H60" s="36">
        <v>200</v>
      </c>
      <c r="I60" s="38">
        <v>1409.9</v>
      </c>
    </row>
    <row r="61" spans="1:9" s="25" customFormat="1" ht="31.5" customHeight="1" x14ac:dyDescent="0.25">
      <c r="A61" s="30" t="s">
        <v>35</v>
      </c>
      <c r="B61" s="121" t="s">
        <v>132</v>
      </c>
      <c r="C61" s="186"/>
      <c r="D61" s="187"/>
      <c r="E61" s="14">
        <v>984</v>
      </c>
      <c r="F61" s="15" t="s">
        <v>108</v>
      </c>
      <c r="G61" s="15"/>
      <c r="H61" s="14"/>
      <c r="I61" s="16">
        <f>SUM(I62)</f>
        <v>84443.9</v>
      </c>
    </row>
    <row r="62" spans="1:9" s="21" customFormat="1" ht="124.5" customHeight="1" x14ac:dyDescent="0.25">
      <c r="A62" s="26" t="s">
        <v>38</v>
      </c>
      <c r="B62" s="80" t="s">
        <v>201</v>
      </c>
      <c r="C62" s="87"/>
      <c r="D62" s="88"/>
      <c r="E62" s="18">
        <v>984</v>
      </c>
      <c r="F62" s="19" t="s">
        <v>108</v>
      </c>
      <c r="G62" s="19" t="s">
        <v>162</v>
      </c>
      <c r="H62" s="18"/>
      <c r="I62" s="20">
        <f>SUM(I63)</f>
        <v>84443.9</v>
      </c>
    </row>
    <row r="63" spans="1:9" ht="47.25" customHeight="1" x14ac:dyDescent="0.25">
      <c r="A63" s="27" t="s">
        <v>39</v>
      </c>
      <c r="B63" s="67" t="s">
        <v>185</v>
      </c>
      <c r="C63" s="68"/>
      <c r="D63" s="69"/>
      <c r="E63" s="22">
        <v>984</v>
      </c>
      <c r="F63" s="23" t="s">
        <v>108</v>
      </c>
      <c r="G63" s="23" t="s">
        <v>162</v>
      </c>
      <c r="H63" s="22">
        <v>200</v>
      </c>
      <c r="I63" s="24">
        <v>84443.9</v>
      </c>
    </row>
    <row r="64" spans="1:9" s="21" customFormat="1" ht="30.75" customHeight="1" x14ac:dyDescent="0.25">
      <c r="A64" s="30" t="s">
        <v>102</v>
      </c>
      <c r="B64" s="83" t="s">
        <v>36</v>
      </c>
      <c r="C64" s="83"/>
      <c r="D64" s="83"/>
      <c r="E64" s="14">
        <v>984</v>
      </c>
      <c r="F64" s="15" t="s">
        <v>37</v>
      </c>
      <c r="G64" s="18"/>
      <c r="H64" s="18"/>
      <c r="I64" s="16">
        <f>I65</f>
        <v>13.2</v>
      </c>
    </row>
    <row r="65" spans="1:10" ht="50.25" customHeight="1" x14ac:dyDescent="0.25">
      <c r="A65" s="26" t="s">
        <v>122</v>
      </c>
      <c r="B65" s="107" t="s">
        <v>286</v>
      </c>
      <c r="C65" s="105"/>
      <c r="D65" s="106"/>
      <c r="E65" s="18">
        <v>984</v>
      </c>
      <c r="F65" s="19" t="s">
        <v>37</v>
      </c>
      <c r="G65" s="5" t="s">
        <v>287</v>
      </c>
      <c r="H65" s="18"/>
      <c r="I65" s="20">
        <f>SUM(I66)</f>
        <v>13.2</v>
      </c>
    </row>
    <row r="66" spans="1:10" s="25" customFormat="1" ht="48" customHeight="1" x14ac:dyDescent="0.25">
      <c r="A66" s="27" t="s">
        <v>123</v>
      </c>
      <c r="B66" s="67" t="s">
        <v>185</v>
      </c>
      <c r="C66" s="68"/>
      <c r="D66" s="69"/>
      <c r="E66" s="22">
        <v>984</v>
      </c>
      <c r="F66" s="23" t="s">
        <v>37</v>
      </c>
      <c r="G66" s="23" t="s">
        <v>287</v>
      </c>
      <c r="H66" s="22">
        <v>200</v>
      </c>
      <c r="I66" s="24">
        <v>13.2</v>
      </c>
    </row>
    <row r="67" spans="1:10" s="25" customFormat="1" ht="32.25" customHeight="1" x14ac:dyDescent="0.2">
      <c r="A67" s="29" t="s">
        <v>90</v>
      </c>
      <c r="B67" s="127" t="s">
        <v>87</v>
      </c>
      <c r="C67" s="128"/>
      <c r="D67" s="129"/>
      <c r="E67" s="11">
        <v>984</v>
      </c>
      <c r="F67" s="13" t="s">
        <v>89</v>
      </c>
      <c r="G67" s="11"/>
      <c r="H67" s="11"/>
      <c r="I67" s="12">
        <f>I68</f>
        <v>174436.3</v>
      </c>
    </row>
    <row r="68" spans="1:10" s="21" customFormat="1" ht="19.149999999999999" customHeight="1" x14ac:dyDescent="0.25">
      <c r="A68" s="29" t="s">
        <v>88</v>
      </c>
      <c r="B68" s="157" t="s">
        <v>91</v>
      </c>
      <c r="C68" s="158"/>
      <c r="D68" s="159"/>
      <c r="E68" s="11">
        <v>984</v>
      </c>
      <c r="F68" s="13" t="s">
        <v>40</v>
      </c>
      <c r="G68" s="22"/>
      <c r="H68" s="22"/>
      <c r="I68" s="12">
        <f>SUM(I69+I72+I76+I74+I78+I81+I83+I85+I87)</f>
        <v>174436.3</v>
      </c>
    </row>
    <row r="69" spans="1:10" s="21" customFormat="1" ht="45.6" customHeight="1" x14ac:dyDescent="0.25">
      <c r="A69" s="27" t="s">
        <v>146</v>
      </c>
      <c r="B69" s="104" t="s">
        <v>213</v>
      </c>
      <c r="C69" s="105"/>
      <c r="D69" s="106"/>
      <c r="E69" s="18">
        <v>984</v>
      </c>
      <c r="F69" s="19" t="s">
        <v>40</v>
      </c>
      <c r="G69" s="33" t="s">
        <v>242</v>
      </c>
      <c r="H69" s="18"/>
      <c r="I69" s="20">
        <f>SUM(I70:I71)</f>
        <v>17015.5</v>
      </c>
    </row>
    <row r="70" spans="1:10" s="21" customFormat="1" ht="49.15" customHeight="1" x14ac:dyDescent="0.25">
      <c r="A70" s="27" t="s">
        <v>147</v>
      </c>
      <c r="B70" s="67" t="s">
        <v>185</v>
      </c>
      <c r="C70" s="68"/>
      <c r="D70" s="69"/>
      <c r="E70" s="22">
        <v>984</v>
      </c>
      <c r="F70" s="23" t="s">
        <v>40</v>
      </c>
      <c r="G70" s="37" t="s">
        <v>242</v>
      </c>
      <c r="H70" s="22">
        <v>200</v>
      </c>
      <c r="I70" s="24">
        <v>16882.599999999999</v>
      </c>
    </row>
    <row r="71" spans="1:10" s="21" customFormat="1" ht="18" customHeight="1" x14ac:dyDescent="0.25">
      <c r="A71" s="27" t="s">
        <v>288</v>
      </c>
      <c r="B71" s="67" t="s">
        <v>124</v>
      </c>
      <c r="C71" s="102"/>
      <c r="D71" s="103"/>
      <c r="E71" s="22">
        <v>984</v>
      </c>
      <c r="F71" s="23" t="s">
        <v>40</v>
      </c>
      <c r="G71" s="37" t="s">
        <v>242</v>
      </c>
      <c r="H71" s="22">
        <v>800</v>
      </c>
      <c r="I71" s="24">
        <v>132.9</v>
      </c>
    </row>
    <row r="72" spans="1:10" s="63" customFormat="1" ht="78" customHeight="1" x14ac:dyDescent="0.25">
      <c r="A72" s="27" t="s">
        <v>92</v>
      </c>
      <c r="B72" s="108" t="s">
        <v>174</v>
      </c>
      <c r="C72" s="109"/>
      <c r="D72" s="110"/>
      <c r="E72" s="4">
        <v>984</v>
      </c>
      <c r="F72" s="5" t="s">
        <v>40</v>
      </c>
      <c r="G72" s="5" t="s">
        <v>169</v>
      </c>
      <c r="H72" s="4"/>
      <c r="I72" s="6">
        <f>SUM(I73)</f>
        <v>495.5</v>
      </c>
    </row>
    <row r="73" spans="1:10" s="63" customFormat="1" ht="45.75" customHeight="1" x14ac:dyDescent="0.25">
      <c r="A73" s="27" t="s">
        <v>93</v>
      </c>
      <c r="B73" s="67" t="s">
        <v>185</v>
      </c>
      <c r="C73" s="102"/>
      <c r="D73" s="103"/>
      <c r="E73" s="22">
        <v>984</v>
      </c>
      <c r="F73" s="23" t="s">
        <v>40</v>
      </c>
      <c r="G73" s="23" t="s">
        <v>169</v>
      </c>
      <c r="H73" s="22">
        <v>200</v>
      </c>
      <c r="I73" s="24">
        <v>495.5</v>
      </c>
    </row>
    <row r="74" spans="1:10" s="63" customFormat="1" ht="129" customHeight="1" x14ac:dyDescent="0.25">
      <c r="A74" s="26" t="s">
        <v>94</v>
      </c>
      <c r="B74" s="84" t="s">
        <v>202</v>
      </c>
      <c r="C74" s="85"/>
      <c r="D74" s="86"/>
      <c r="E74" s="32">
        <v>984</v>
      </c>
      <c r="F74" s="33" t="s">
        <v>40</v>
      </c>
      <c r="G74" s="18">
        <v>6000000162</v>
      </c>
      <c r="H74" s="39"/>
      <c r="I74" s="40">
        <f>SUM(I75)</f>
        <v>50</v>
      </c>
    </row>
    <row r="75" spans="1:10" s="63" customFormat="1" ht="45.75" customHeight="1" x14ac:dyDescent="0.25">
      <c r="A75" s="27" t="s">
        <v>143</v>
      </c>
      <c r="B75" s="67" t="s">
        <v>185</v>
      </c>
      <c r="C75" s="68"/>
      <c r="D75" s="69"/>
      <c r="E75" s="36">
        <v>984</v>
      </c>
      <c r="F75" s="37" t="s">
        <v>40</v>
      </c>
      <c r="G75" s="22">
        <v>6000000162</v>
      </c>
      <c r="H75" s="41" t="s">
        <v>125</v>
      </c>
      <c r="I75" s="42">
        <v>50</v>
      </c>
    </row>
    <row r="76" spans="1:10" s="21" customFormat="1" ht="81.75" customHeight="1" x14ac:dyDescent="0.25">
      <c r="A76" s="26" t="s">
        <v>95</v>
      </c>
      <c r="B76" s="180" t="s">
        <v>177</v>
      </c>
      <c r="C76" s="181"/>
      <c r="D76" s="182"/>
      <c r="E76" s="18">
        <v>984</v>
      </c>
      <c r="F76" s="19" t="s">
        <v>40</v>
      </c>
      <c r="G76" s="18" t="s">
        <v>171</v>
      </c>
      <c r="H76" s="18"/>
      <c r="I76" s="20">
        <f>SUM(I77)</f>
        <v>73203.100000000006</v>
      </c>
    </row>
    <row r="77" spans="1:10" s="21" customFormat="1" ht="46.5" customHeight="1" x14ac:dyDescent="0.25">
      <c r="A77" s="27" t="s">
        <v>96</v>
      </c>
      <c r="B77" s="67" t="s">
        <v>185</v>
      </c>
      <c r="C77" s="102"/>
      <c r="D77" s="103"/>
      <c r="E77" s="22">
        <v>984</v>
      </c>
      <c r="F77" s="23" t="s">
        <v>40</v>
      </c>
      <c r="G77" s="22" t="s">
        <v>171</v>
      </c>
      <c r="H77" s="22">
        <v>200</v>
      </c>
      <c r="I77" s="24">
        <v>73203.100000000006</v>
      </c>
    </row>
    <row r="78" spans="1:10" s="21" customFormat="1" ht="78.75" customHeight="1" x14ac:dyDescent="0.25">
      <c r="A78" s="26" t="s">
        <v>223</v>
      </c>
      <c r="B78" s="147" t="s">
        <v>299</v>
      </c>
      <c r="C78" s="85"/>
      <c r="D78" s="86"/>
      <c r="E78" s="32">
        <v>984</v>
      </c>
      <c r="F78" s="33" t="s">
        <v>40</v>
      </c>
      <c r="G78" s="33" t="s">
        <v>163</v>
      </c>
      <c r="H78" s="33"/>
      <c r="I78" s="43">
        <f>SUM(I79+I80)</f>
        <v>52023.6</v>
      </c>
    </row>
    <row r="79" spans="1:10" ht="54" customHeight="1" x14ac:dyDescent="0.25">
      <c r="A79" s="27" t="s">
        <v>224</v>
      </c>
      <c r="B79" s="67" t="s">
        <v>185</v>
      </c>
      <c r="C79" s="68"/>
      <c r="D79" s="69"/>
      <c r="E79" s="36">
        <v>984</v>
      </c>
      <c r="F79" s="37" t="s">
        <v>40</v>
      </c>
      <c r="G79" s="37" t="s">
        <v>163</v>
      </c>
      <c r="H79" s="37" t="s">
        <v>125</v>
      </c>
      <c r="I79" s="44">
        <v>49128.9</v>
      </c>
    </row>
    <row r="80" spans="1:10" ht="18.75" customHeight="1" x14ac:dyDescent="0.25">
      <c r="A80" s="27" t="s">
        <v>289</v>
      </c>
      <c r="B80" s="67" t="s">
        <v>124</v>
      </c>
      <c r="C80" s="102"/>
      <c r="D80" s="103"/>
      <c r="E80" s="36">
        <v>984</v>
      </c>
      <c r="F80" s="37" t="s">
        <v>40</v>
      </c>
      <c r="G80" s="37" t="s">
        <v>163</v>
      </c>
      <c r="H80" s="37" t="s">
        <v>127</v>
      </c>
      <c r="I80" s="44">
        <v>2894.7</v>
      </c>
      <c r="J80" s="45"/>
    </row>
    <row r="81" spans="1:9" s="21" customFormat="1" ht="144" customHeight="1" x14ac:dyDescent="0.25">
      <c r="A81" s="26" t="s">
        <v>133</v>
      </c>
      <c r="B81" s="118" t="s">
        <v>222</v>
      </c>
      <c r="C81" s="119"/>
      <c r="D81" s="120"/>
      <c r="E81" s="32">
        <v>984</v>
      </c>
      <c r="F81" s="33" t="s">
        <v>40</v>
      </c>
      <c r="G81" s="33" t="s">
        <v>164</v>
      </c>
      <c r="H81" s="33"/>
      <c r="I81" s="20">
        <f>SUM(I82)</f>
        <v>2239.8000000000002</v>
      </c>
    </row>
    <row r="82" spans="1:9" ht="51" customHeight="1" x14ac:dyDescent="0.25">
      <c r="A82" s="26" t="s">
        <v>134</v>
      </c>
      <c r="B82" s="67" t="s">
        <v>185</v>
      </c>
      <c r="C82" s="68"/>
      <c r="D82" s="69"/>
      <c r="E82" s="36">
        <v>984</v>
      </c>
      <c r="F82" s="37" t="s">
        <v>40</v>
      </c>
      <c r="G82" s="37" t="s">
        <v>164</v>
      </c>
      <c r="H82" s="37" t="s">
        <v>125</v>
      </c>
      <c r="I82" s="24">
        <v>2239.8000000000002</v>
      </c>
    </row>
    <row r="83" spans="1:9" s="25" customFormat="1" ht="117" customHeight="1" x14ac:dyDescent="0.25">
      <c r="A83" s="26" t="s">
        <v>135</v>
      </c>
      <c r="B83" s="80" t="s">
        <v>189</v>
      </c>
      <c r="C83" s="105"/>
      <c r="D83" s="106"/>
      <c r="E83" s="46">
        <v>984</v>
      </c>
      <c r="F83" s="47" t="s">
        <v>40</v>
      </c>
      <c r="G83" s="33" t="s">
        <v>165</v>
      </c>
      <c r="H83" s="47"/>
      <c r="I83" s="20">
        <f>SUM(I84)</f>
        <v>996</v>
      </c>
    </row>
    <row r="84" spans="1:9" s="21" customFormat="1" ht="47.25" customHeight="1" x14ac:dyDescent="0.25">
      <c r="A84" s="26" t="s">
        <v>136</v>
      </c>
      <c r="B84" s="67" t="s">
        <v>185</v>
      </c>
      <c r="C84" s="68"/>
      <c r="D84" s="69"/>
      <c r="E84" s="48">
        <v>984</v>
      </c>
      <c r="F84" s="49" t="s">
        <v>40</v>
      </c>
      <c r="G84" s="37" t="s">
        <v>165</v>
      </c>
      <c r="H84" s="49" t="s">
        <v>125</v>
      </c>
      <c r="I84" s="24">
        <v>996</v>
      </c>
    </row>
    <row r="85" spans="1:9" ht="83.25" customHeight="1" x14ac:dyDescent="0.25">
      <c r="A85" s="60" t="s">
        <v>137</v>
      </c>
      <c r="B85" s="104" t="s">
        <v>188</v>
      </c>
      <c r="C85" s="105"/>
      <c r="D85" s="106"/>
      <c r="E85" s="50">
        <v>984</v>
      </c>
      <c r="F85" s="51" t="s">
        <v>40</v>
      </c>
      <c r="G85" s="33" t="s">
        <v>166</v>
      </c>
      <c r="H85" s="51"/>
      <c r="I85" s="34">
        <f>SUM(I86)</f>
        <v>11912</v>
      </c>
    </row>
    <row r="86" spans="1:9" s="21" customFormat="1" ht="47.25" customHeight="1" x14ac:dyDescent="0.25">
      <c r="A86" s="60" t="s">
        <v>138</v>
      </c>
      <c r="B86" s="67" t="s">
        <v>185</v>
      </c>
      <c r="C86" s="102"/>
      <c r="D86" s="103"/>
      <c r="E86" s="52">
        <v>984</v>
      </c>
      <c r="F86" s="53" t="s">
        <v>40</v>
      </c>
      <c r="G86" s="37" t="s">
        <v>166</v>
      </c>
      <c r="H86" s="53" t="s">
        <v>125</v>
      </c>
      <c r="I86" s="38">
        <v>11912</v>
      </c>
    </row>
    <row r="87" spans="1:9" ht="129.75" customHeight="1" x14ac:dyDescent="0.25">
      <c r="A87" s="60" t="s">
        <v>290</v>
      </c>
      <c r="B87" s="80" t="s">
        <v>186</v>
      </c>
      <c r="C87" s="81"/>
      <c r="D87" s="82"/>
      <c r="E87" s="18">
        <v>984</v>
      </c>
      <c r="F87" s="19" t="s">
        <v>40</v>
      </c>
      <c r="G87" s="33" t="s">
        <v>187</v>
      </c>
      <c r="H87" s="18"/>
      <c r="I87" s="20">
        <f>SUM(I88)</f>
        <v>16500.8</v>
      </c>
    </row>
    <row r="88" spans="1:9" ht="47.25" customHeight="1" x14ac:dyDescent="0.25">
      <c r="A88" s="60" t="s">
        <v>291</v>
      </c>
      <c r="B88" s="67" t="s">
        <v>185</v>
      </c>
      <c r="C88" s="68"/>
      <c r="D88" s="69"/>
      <c r="E88" s="22">
        <v>984</v>
      </c>
      <c r="F88" s="23" t="s">
        <v>40</v>
      </c>
      <c r="G88" s="37" t="s">
        <v>187</v>
      </c>
      <c r="H88" s="22">
        <v>200</v>
      </c>
      <c r="I88" s="24">
        <v>16500.8</v>
      </c>
    </row>
    <row r="89" spans="1:9" ht="18" customHeight="1" x14ac:dyDescent="0.25">
      <c r="A89" s="29" t="s">
        <v>41</v>
      </c>
      <c r="B89" s="157" t="s">
        <v>42</v>
      </c>
      <c r="C89" s="158"/>
      <c r="D89" s="159"/>
      <c r="E89" s="11">
        <v>984</v>
      </c>
      <c r="F89" s="13" t="s">
        <v>43</v>
      </c>
      <c r="G89" s="22"/>
      <c r="H89" s="22"/>
      <c r="I89" s="12">
        <f t="shared" ref="I89:I90" si="0">I90</f>
        <v>268.7</v>
      </c>
    </row>
    <row r="90" spans="1:9" s="21" customFormat="1" ht="34.5" customHeight="1" x14ac:dyDescent="0.25">
      <c r="A90" s="30" t="s">
        <v>44</v>
      </c>
      <c r="B90" s="89" t="s">
        <v>45</v>
      </c>
      <c r="C90" s="90"/>
      <c r="D90" s="91"/>
      <c r="E90" s="14">
        <v>984</v>
      </c>
      <c r="F90" s="15" t="s">
        <v>46</v>
      </c>
      <c r="G90" s="18"/>
      <c r="H90" s="18"/>
      <c r="I90" s="16">
        <f t="shared" si="0"/>
        <v>268.7</v>
      </c>
    </row>
    <row r="91" spans="1:9" ht="113.25" customHeight="1" x14ac:dyDescent="0.25">
      <c r="A91" s="26" t="s">
        <v>47</v>
      </c>
      <c r="B91" s="104" t="s">
        <v>184</v>
      </c>
      <c r="C91" s="105"/>
      <c r="D91" s="106"/>
      <c r="E91" s="18">
        <v>984</v>
      </c>
      <c r="F91" s="19" t="s">
        <v>46</v>
      </c>
      <c r="G91" s="18">
        <v>4100000170</v>
      </c>
      <c r="H91" s="18"/>
      <c r="I91" s="20">
        <f>SUM(I92)</f>
        <v>268.7</v>
      </c>
    </row>
    <row r="92" spans="1:9" s="21" customFormat="1" ht="47.25" customHeight="1" x14ac:dyDescent="0.25">
      <c r="A92" s="27" t="s">
        <v>48</v>
      </c>
      <c r="B92" s="67" t="s">
        <v>185</v>
      </c>
      <c r="C92" s="68"/>
      <c r="D92" s="69"/>
      <c r="E92" s="22">
        <v>984</v>
      </c>
      <c r="F92" s="23" t="s">
        <v>46</v>
      </c>
      <c r="G92" s="22">
        <v>4100000170</v>
      </c>
      <c r="H92" s="22">
        <v>200</v>
      </c>
      <c r="I92" s="24">
        <v>268.7</v>
      </c>
    </row>
    <row r="93" spans="1:9" ht="17.25" customHeight="1" x14ac:dyDescent="0.25">
      <c r="A93" s="11" t="s">
        <v>49</v>
      </c>
      <c r="B93" s="92" t="s">
        <v>50</v>
      </c>
      <c r="C93" s="93"/>
      <c r="D93" s="94"/>
      <c r="E93" s="11">
        <v>984</v>
      </c>
      <c r="F93" s="13" t="s">
        <v>51</v>
      </c>
      <c r="G93" s="11"/>
      <c r="H93" s="11"/>
      <c r="I93" s="12">
        <f>SUM(I94+I103+I112)</f>
        <v>3567.2</v>
      </c>
    </row>
    <row r="94" spans="1:9" ht="49.5" customHeight="1" x14ac:dyDescent="0.25">
      <c r="A94" s="14" t="s">
        <v>52</v>
      </c>
      <c r="B94" s="183" t="s">
        <v>112</v>
      </c>
      <c r="C94" s="184"/>
      <c r="D94" s="185"/>
      <c r="E94" s="14">
        <v>984</v>
      </c>
      <c r="F94" s="15" t="s">
        <v>111</v>
      </c>
      <c r="G94" s="14"/>
      <c r="H94" s="14"/>
      <c r="I94" s="16">
        <f>SUM(I95+I97+I99+I101)</f>
        <v>333</v>
      </c>
    </row>
    <row r="95" spans="1:9" s="63" customFormat="1" ht="78.75" customHeight="1" x14ac:dyDescent="0.25">
      <c r="A95" s="4" t="s">
        <v>54</v>
      </c>
      <c r="B95" s="150" t="s">
        <v>174</v>
      </c>
      <c r="C95" s="178"/>
      <c r="D95" s="179"/>
      <c r="E95" s="4">
        <v>984</v>
      </c>
      <c r="F95" s="5" t="s">
        <v>111</v>
      </c>
      <c r="G95" s="19" t="s">
        <v>169</v>
      </c>
      <c r="H95" s="4"/>
      <c r="I95" s="6">
        <f>SUM(I96)</f>
        <v>18.5</v>
      </c>
    </row>
    <row r="96" spans="1:9" ht="51" customHeight="1" x14ac:dyDescent="0.25">
      <c r="A96" s="4" t="s">
        <v>55</v>
      </c>
      <c r="B96" s="67" t="s">
        <v>185</v>
      </c>
      <c r="C96" s="68"/>
      <c r="D96" s="69"/>
      <c r="E96" s="22">
        <v>984</v>
      </c>
      <c r="F96" s="23" t="s">
        <v>111</v>
      </c>
      <c r="G96" s="23" t="s">
        <v>169</v>
      </c>
      <c r="H96" s="22">
        <v>200</v>
      </c>
      <c r="I96" s="24">
        <v>18.5</v>
      </c>
    </row>
    <row r="97" spans="1:9" ht="82.5" customHeight="1" x14ac:dyDescent="0.25">
      <c r="A97" s="4" t="s">
        <v>280</v>
      </c>
      <c r="B97" s="150" t="s">
        <v>279</v>
      </c>
      <c r="C97" s="85"/>
      <c r="D97" s="86"/>
      <c r="E97" s="18">
        <v>984</v>
      </c>
      <c r="F97" s="19" t="s">
        <v>111</v>
      </c>
      <c r="G97" s="18">
        <v>4280000182</v>
      </c>
      <c r="H97" s="18"/>
      <c r="I97" s="20">
        <f>I98</f>
        <v>203.5</v>
      </c>
    </row>
    <row r="98" spans="1:9" ht="46.5" customHeight="1" x14ac:dyDescent="0.25">
      <c r="A98" s="22" t="s">
        <v>281</v>
      </c>
      <c r="B98" s="67" t="s">
        <v>185</v>
      </c>
      <c r="C98" s="68"/>
      <c r="D98" s="69"/>
      <c r="E98" s="22">
        <v>984</v>
      </c>
      <c r="F98" s="23" t="s">
        <v>111</v>
      </c>
      <c r="G98" s="22">
        <v>4280000182</v>
      </c>
      <c r="H98" s="22">
        <v>200</v>
      </c>
      <c r="I98" s="24">
        <v>203.5</v>
      </c>
    </row>
    <row r="99" spans="1:9" s="63" customFormat="1" ht="81" customHeight="1" x14ac:dyDescent="0.25">
      <c r="A99" s="4" t="s">
        <v>282</v>
      </c>
      <c r="B99" s="117" t="s">
        <v>298</v>
      </c>
      <c r="C99" s="161"/>
      <c r="D99" s="162"/>
      <c r="E99" s="4">
        <v>984</v>
      </c>
      <c r="F99" s="5" t="s">
        <v>111</v>
      </c>
      <c r="G99" s="4">
        <v>4500000462</v>
      </c>
      <c r="H99" s="4"/>
      <c r="I99" s="6">
        <f>SUM(I100)</f>
        <v>55.5</v>
      </c>
    </row>
    <row r="100" spans="1:9" ht="47.25" customHeight="1" x14ac:dyDescent="0.25">
      <c r="A100" s="22" t="s">
        <v>283</v>
      </c>
      <c r="B100" s="67" t="s">
        <v>185</v>
      </c>
      <c r="C100" s="68"/>
      <c r="D100" s="69"/>
      <c r="E100" s="22">
        <v>984</v>
      </c>
      <c r="F100" s="23" t="s">
        <v>111</v>
      </c>
      <c r="G100" s="22">
        <v>4500000462</v>
      </c>
      <c r="H100" s="22">
        <v>200</v>
      </c>
      <c r="I100" s="24">
        <v>55.5</v>
      </c>
    </row>
    <row r="101" spans="1:9" s="63" customFormat="1" ht="79.5" customHeight="1" x14ac:dyDescent="0.25">
      <c r="A101" s="4" t="s">
        <v>292</v>
      </c>
      <c r="B101" s="117" t="s">
        <v>144</v>
      </c>
      <c r="C101" s="87"/>
      <c r="D101" s="88"/>
      <c r="E101" s="4">
        <v>984</v>
      </c>
      <c r="F101" s="5" t="s">
        <v>111</v>
      </c>
      <c r="G101" s="4">
        <v>4870000463</v>
      </c>
      <c r="H101" s="4"/>
      <c r="I101" s="6">
        <f>SUM(I102)</f>
        <v>55.5</v>
      </c>
    </row>
    <row r="102" spans="1:9" ht="47.25" customHeight="1" x14ac:dyDescent="0.25">
      <c r="A102" s="22" t="s">
        <v>293</v>
      </c>
      <c r="B102" s="67" t="s">
        <v>185</v>
      </c>
      <c r="C102" s="68"/>
      <c r="D102" s="69"/>
      <c r="E102" s="22">
        <v>984</v>
      </c>
      <c r="F102" s="23" t="s">
        <v>111</v>
      </c>
      <c r="G102" s="22">
        <v>4870000463</v>
      </c>
      <c r="H102" s="22">
        <v>200</v>
      </c>
      <c r="I102" s="24">
        <v>55.5</v>
      </c>
    </row>
    <row r="103" spans="1:9" ht="17.25" customHeight="1" x14ac:dyDescent="0.25">
      <c r="A103" s="54" t="s">
        <v>113</v>
      </c>
      <c r="B103" s="89" t="s">
        <v>208</v>
      </c>
      <c r="C103" s="90"/>
      <c r="D103" s="91"/>
      <c r="E103" s="14">
        <v>984</v>
      </c>
      <c r="F103" s="15" t="s">
        <v>53</v>
      </c>
      <c r="G103" s="14"/>
      <c r="H103" s="14"/>
      <c r="I103" s="16">
        <f>SUM(I104+I106+I108+I110)</f>
        <v>1982</v>
      </c>
    </row>
    <row r="104" spans="1:9" ht="84" customHeight="1" x14ac:dyDescent="0.25">
      <c r="A104" s="18" t="s">
        <v>114</v>
      </c>
      <c r="B104" s="104" t="s">
        <v>214</v>
      </c>
      <c r="C104" s="105"/>
      <c r="D104" s="106"/>
      <c r="E104" s="18">
        <v>984</v>
      </c>
      <c r="F104" s="19" t="s">
        <v>53</v>
      </c>
      <c r="G104" s="5" t="s">
        <v>240</v>
      </c>
      <c r="H104" s="4"/>
      <c r="I104" s="6">
        <f>I105</f>
        <v>319</v>
      </c>
    </row>
    <row r="105" spans="1:9" ht="47.45" customHeight="1" x14ac:dyDescent="0.25">
      <c r="A105" s="22" t="s">
        <v>115</v>
      </c>
      <c r="B105" s="67" t="s">
        <v>185</v>
      </c>
      <c r="C105" s="68"/>
      <c r="D105" s="69"/>
      <c r="E105" s="22">
        <v>984</v>
      </c>
      <c r="F105" s="23" t="s">
        <v>53</v>
      </c>
      <c r="G105" s="23" t="s">
        <v>240</v>
      </c>
      <c r="H105" s="22">
        <v>200</v>
      </c>
      <c r="I105" s="24">
        <v>319</v>
      </c>
    </row>
    <row r="106" spans="1:9" ht="52.5" customHeight="1" x14ac:dyDescent="0.25">
      <c r="A106" s="4" t="s">
        <v>116</v>
      </c>
      <c r="B106" s="107" t="s">
        <v>277</v>
      </c>
      <c r="C106" s="105"/>
      <c r="D106" s="106"/>
      <c r="E106" s="18">
        <v>984</v>
      </c>
      <c r="F106" s="19" t="s">
        <v>53</v>
      </c>
      <c r="G106" s="5" t="s">
        <v>278</v>
      </c>
      <c r="H106" s="18"/>
      <c r="I106" s="20">
        <f>I107</f>
        <v>300</v>
      </c>
    </row>
    <row r="107" spans="1:9" ht="46.5" customHeight="1" x14ac:dyDescent="0.25">
      <c r="A107" s="22" t="s">
        <v>117</v>
      </c>
      <c r="B107" s="67" t="s">
        <v>185</v>
      </c>
      <c r="C107" s="68"/>
      <c r="D107" s="69"/>
      <c r="E107" s="22">
        <v>984</v>
      </c>
      <c r="F107" s="23" t="s">
        <v>53</v>
      </c>
      <c r="G107" s="23" t="s">
        <v>278</v>
      </c>
      <c r="H107" s="22">
        <v>200</v>
      </c>
      <c r="I107" s="24">
        <v>300</v>
      </c>
    </row>
    <row r="108" spans="1:9" ht="79.5" customHeight="1" x14ac:dyDescent="0.25">
      <c r="A108" s="32" t="s">
        <v>227</v>
      </c>
      <c r="B108" s="142" t="s">
        <v>298</v>
      </c>
      <c r="C108" s="143"/>
      <c r="D108" s="143"/>
      <c r="E108" s="4">
        <v>984</v>
      </c>
      <c r="F108" s="5" t="s">
        <v>53</v>
      </c>
      <c r="G108" s="4">
        <v>4500000462</v>
      </c>
      <c r="H108" s="4"/>
      <c r="I108" s="6">
        <f>SUM(I109)</f>
        <v>200</v>
      </c>
    </row>
    <row r="109" spans="1:9" ht="46.5" customHeight="1" x14ac:dyDescent="0.25">
      <c r="A109" s="36" t="s">
        <v>228</v>
      </c>
      <c r="B109" s="67" t="s">
        <v>185</v>
      </c>
      <c r="C109" s="68"/>
      <c r="D109" s="69"/>
      <c r="E109" s="22">
        <v>984</v>
      </c>
      <c r="F109" s="23" t="s">
        <v>53</v>
      </c>
      <c r="G109" s="22">
        <v>4500000462</v>
      </c>
      <c r="H109" s="22">
        <v>200</v>
      </c>
      <c r="I109" s="24">
        <v>200</v>
      </c>
    </row>
    <row r="110" spans="1:9" ht="98.25" customHeight="1" x14ac:dyDescent="0.25">
      <c r="A110" s="4" t="s">
        <v>284</v>
      </c>
      <c r="B110" s="154" t="s">
        <v>204</v>
      </c>
      <c r="C110" s="155"/>
      <c r="D110" s="156"/>
      <c r="E110" s="32">
        <v>984</v>
      </c>
      <c r="F110" s="33" t="s">
        <v>53</v>
      </c>
      <c r="G110" s="32">
        <v>7950000560</v>
      </c>
      <c r="H110" s="32"/>
      <c r="I110" s="34">
        <f>SUM(I111)</f>
        <v>1163</v>
      </c>
    </row>
    <row r="111" spans="1:9" s="21" customFormat="1" ht="48" customHeight="1" x14ac:dyDescent="0.25">
      <c r="A111" s="22" t="s">
        <v>285</v>
      </c>
      <c r="B111" s="67" t="s">
        <v>185</v>
      </c>
      <c r="C111" s="68"/>
      <c r="D111" s="69"/>
      <c r="E111" s="36">
        <v>984</v>
      </c>
      <c r="F111" s="37" t="s">
        <v>53</v>
      </c>
      <c r="G111" s="36">
        <v>7950000560</v>
      </c>
      <c r="H111" s="36">
        <v>200</v>
      </c>
      <c r="I111" s="38">
        <v>1163</v>
      </c>
    </row>
    <row r="112" spans="1:9" s="21" customFormat="1" ht="17.25" customHeight="1" x14ac:dyDescent="0.25">
      <c r="A112" s="54" t="s">
        <v>210</v>
      </c>
      <c r="B112" s="89" t="s">
        <v>211</v>
      </c>
      <c r="C112" s="90"/>
      <c r="D112" s="91"/>
      <c r="E112" s="14">
        <v>984</v>
      </c>
      <c r="F112" s="15" t="s">
        <v>212</v>
      </c>
      <c r="G112" s="14"/>
      <c r="H112" s="14"/>
      <c r="I112" s="16">
        <f>SUM(I113+I119+I115+I117)</f>
        <v>1252.2</v>
      </c>
    </row>
    <row r="113" spans="1:9" s="21" customFormat="1" ht="94.9" customHeight="1" x14ac:dyDescent="0.25">
      <c r="A113" s="4" t="s">
        <v>216</v>
      </c>
      <c r="B113" s="117" t="s">
        <v>220</v>
      </c>
      <c r="C113" s="161"/>
      <c r="D113" s="162"/>
      <c r="E113" s="4">
        <v>984</v>
      </c>
      <c r="F113" s="5" t="s">
        <v>212</v>
      </c>
      <c r="G113" s="5" t="s">
        <v>241</v>
      </c>
      <c r="H113" s="4"/>
      <c r="I113" s="6">
        <f>SUM(I114)</f>
        <v>510</v>
      </c>
    </row>
    <row r="114" spans="1:9" s="21" customFormat="1" ht="49.9" customHeight="1" x14ac:dyDescent="0.25">
      <c r="A114" s="4" t="s">
        <v>217</v>
      </c>
      <c r="B114" s="67" t="s">
        <v>185</v>
      </c>
      <c r="C114" s="68"/>
      <c r="D114" s="69"/>
      <c r="E114" s="22">
        <v>984</v>
      </c>
      <c r="F114" s="23" t="s">
        <v>212</v>
      </c>
      <c r="G114" s="23" t="s">
        <v>241</v>
      </c>
      <c r="H114" s="22">
        <v>200</v>
      </c>
      <c r="I114" s="24">
        <v>510</v>
      </c>
    </row>
    <row r="115" spans="1:9" s="21" customFormat="1" ht="49.5" customHeight="1" x14ac:dyDescent="0.25">
      <c r="A115" s="18" t="s">
        <v>218</v>
      </c>
      <c r="B115" s="107" t="s">
        <v>277</v>
      </c>
      <c r="C115" s="105"/>
      <c r="D115" s="106"/>
      <c r="E115" s="4">
        <v>984</v>
      </c>
      <c r="F115" s="19" t="s">
        <v>212</v>
      </c>
      <c r="G115" s="5" t="s">
        <v>278</v>
      </c>
      <c r="H115" s="4"/>
      <c r="I115" s="6">
        <f>SUM(I116)</f>
        <v>45</v>
      </c>
    </row>
    <row r="116" spans="1:9" s="21" customFormat="1" ht="49.5" customHeight="1" x14ac:dyDescent="0.25">
      <c r="A116" s="18" t="s">
        <v>219</v>
      </c>
      <c r="B116" s="67" t="s">
        <v>185</v>
      </c>
      <c r="C116" s="68"/>
      <c r="D116" s="69"/>
      <c r="E116" s="22">
        <v>984</v>
      </c>
      <c r="F116" s="23" t="s">
        <v>212</v>
      </c>
      <c r="G116" s="23" t="s">
        <v>278</v>
      </c>
      <c r="H116" s="22">
        <v>200</v>
      </c>
      <c r="I116" s="24">
        <v>45</v>
      </c>
    </row>
    <row r="117" spans="1:9" s="21" customFormat="1" ht="103.5" customHeight="1" x14ac:dyDescent="0.25">
      <c r="A117" s="4" t="s">
        <v>225</v>
      </c>
      <c r="B117" s="104" t="s">
        <v>197</v>
      </c>
      <c r="C117" s="105"/>
      <c r="D117" s="106"/>
      <c r="E117" s="18">
        <v>984</v>
      </c>
      <c r="F117" s="19" t="s">
        <v>212</v>
      </c>
      <c r="G117" s="18">
        <v>7950000490</v>
      </c>
      <c r="H117" s="14"/>
      <c r="I117" s="20">
        <f>SUM(I118)</f>
        <v>390</v>
      </c>
    </row>
    <row r="118" spans="1:9" s="21" customFormat="1" ht="49.5" customHeight="1" x14ac:dyDescent="0.25">
      <c r="A118" s="4" t="s">
        <v>226</v>
      </c>
      <c r="B118" s="67" t="s">
        <v>185</v>
      </c>
      <c r="C118" s="68"/>
      <c r="D118" s="69"/>
      <c r="E118" s="22">
        <v>984</v>
      </c>
      <c r="F118" s="23" t="s">
        <v>212</v>
      </c>
      <c r="G118" s="22">
        <v>7950000490</v>
      </c>
      <c r="H118" s="22">
        <v>200</v>
      </c>
      <c r="I118" s="24">
        <v>390</v>
      </c>
    </row>
    <row r="119" spans="1:9" s="21" customFormat="1" ht="160.5" customHeight="1" x14ac:dyDescent="0.25">
      <c r="A119" s="4" t="s">
        <v>294</v>
      </c>
      <c r="B119" s="107" t="s">
        <v>203</v>
      </c>
      <c r="C119" s="105"/>
      <c r="D119" s="106"/>
      <c r="E119" s="18">
        <v>984</v>
      </c>
      <c r="F119" s="19" t="s">
        <v>212</v>
      </c>
      <c r="G119" s="18">
        <v>7950000530</v>
      </c>
      <c r="H119" s="18"/>
      <c r="I119" s="20">
        <f>SUM(I120)</f>
        <v>307.2</v>
      </c>
    </row>
    <row r="120" spans="1:9" s="21" customFormat="1" ht="45.6" customHeight="1" x14ac:dyDescent="0.25">
      <c r="A120" s="4" t="s">
        <v>295</v>
      </c>
      <c r="B120" s="67" t="s">
        <v>185</v>
      </c>
      <c r="C120" s="68"/>
      <c r="D120" s="69"/>
      <c r="E120" s="22">
        <v>984</v>
      </c>
      <c r="F120" s="23" t="s">
        <v>212</v>
      </c>
      <c r="G120" s="22">
        <v>7950000530</v>
      </c>
      <c r="H120" s="22">
        <v>200</v>
      </c>
      <c r="I120" s="24">
        <v>307.2</v>
      </c>
    </row>
    <row r="121" spans="1:9" ht="17.25" customHeight="1" x14ac:dyDescent="0.25">
      <c r="A121" s="11" t="s">
        <v>56</v>
      </c>
      <c r="B121" s="76" t="s">
        <v>181</v>
      </c>
      <c r="C121" s="76"/>
      <c r="D121" s="76"/>
      <c r="E121" s="11">
        <v>984</v>
      </c>
      <c r="F121" s="13" t="s">
        <v>57</v>
      </c>
      <c r="G121" s="11"/>
      <c r="H121" s="22"/>
      <c r="I121" s="12">
        <f>SUM(I122+I133)</f>
        <v>20960.8</v>
      </c>
    </row>
    <row r="122" spans="1:9" ht="16.5" customHeight="1" x14ac:dyDescent="0.25">
      <c r="A122" s="1" t="s">
        <v>58</v>
      </c>
      <c r="B122" s="97" t="s">
        <v>59</v>
      </c>
      <c r="C122" s="97"/>
      <c r="D122" s="97"/>
      <c r="E122" s="14">
        <v>984</v>
      </c>
      <c r="F122" s="15" t="s">
        <v>60</v>
      </c>
      <c r="G122" s="18"/>
      <c r="H122" s="18"/>
      <c r="I122" s="16">
        <f>SUM(I123+I125+I127+I129+I131)</f>
        <v>8776.7999999999993</v>
      </c>
    </row>
    <row r="123" spans="1:9" ht="79.150000000000006" customHeight="1" x14ac:dyDescent="0.25">
      <c r="A123" s="4" t="s">
        <v>61</v>
      </c>
      <c r="B123" s="104" t="s">
        <v>215</v>
      </c>
      <c r="C123" s="105"/>
      <c r="D123" s="106"/>
      <c r="E123" s="18">
        <v>984</v>
      </c>
      <c r="F123" s="19" t="s">
        <v>60</v>
      </c>
      <c r="G123" s="5" t="s">
        <v>240</v>
      </c>
      <c r="H123" s="18"/>
      <c r="I123" s="20">
        <f>I124</f>
        <v>36</v>
      </c>
    </row>
    <row r="124" spans="1:9" ht="48" customHeight="1" x14ac:dyDescent="0.25">
      <c r="A124" s="22" t="s">
        <v>62</v>
      </c>
      <c r="B124" s="67" t="s">
        <v>185</v>
      </c>
      <c r="C124" s="68"/>
      <c r="D124" s="69"/>
      <c r="E124" s="22">
        <v>984</v>
      </c>
      <c r="F124" s="23" t="s">
        <v>60</v>
      </c>
      <c r="G124" s="23" t="s">
        <v>240</v>
      </c>
      <c r="H124" s="22">
        <v>200</v>
      </c>
      <c r="I124" s="24">
        <v>36</v>
      </c>
    </row>
    <row r="125" spans="1:9" s="63" customFormat="1" ht="82.5" customHeight="1" x14ac:dyDescent="0.25">
      <c r="A125" s="4" t="s">
        <v>63</v>
      </c>
      <c r="B125" s="142" t="s">
        <v>298</v>
      </c>
      <c r="C125" s="142"/>
      <c r="D125" s="142"/>
      <c r="E125" s="4">
        <v>984</v>
      </c>
      <c r="F125" s="5" t="s">
        <v>60</v>
      </c>
      <c r="G125" s="4">
        <v>4500000462</v>
      </c>
      <c r="H125" s="4"/>
      <c r="I125" s="6">
        <v>250</v>
      </c>
    </row>
    <row r="126" spans="1:9" ht="48.75" customHeight="1" x14ac:dyDescent="0.25">
      <c r="A126" s="22" t="s">
        <v>64</v>
      </c>
      <c r="B126" s="67" t="s">
        <v>185</v>
      </c>
      <c r="C126" s="68"/>
      <c r="D126" s="69"/>
      <c r="E126" s="22">
        <v>984</v>
      </c>
      <c r="F126" s="23" t="s">
        <v>60</v>
      </c>
      <c r="G126" s="22">
        <v>4500000462</v>
      </c>
      <c r="H126" s="22">
        <v>200</v>
      </c>
      <c r="I126" s="24">
        <v>250</v>
      </c>
    </row>
    <row r="127" spans="1:9" s="21" customFormat="1" ht="96.75" customHeight="1" x14ac:dyDescent="0.25">
      <c r="A127" s="32" t="s">
        <v>65</v>
      </c>
      <c r="B127" s="143" t="s">
        <v>205</v>
      </c>
      <c r="C127" s="143"/>
      <c r="D127" s="143"/>
      <c r="E127" s="18">
        <v>984</v>
      </c>
      <c r="F127" s="19" t="s">
        <v>60</v>
      </c>
      <c r="G127" s="18">
        <v>7950000200</v>
      </c>
      <c r="H127" s="18"/>
      <c r="I127" s="20">
        <f>SUM(I128)</f>
        <v>5985</v>
      </c>
    </row>
    <row r="128" spans="1:9" s="21" customFormat="1" ht="46.5" customHeight="1" x14ac:dyDescent="0.25">
      <c r="A128" s="36" t="s">
        <v>66</v>
      </c>
      <c r="B128" s="67" t="s">
        <v>185</v>
      </c>
      <c r="C128" s="68"/>
      <c r="D128" s="69"/>
      <c r="E128" s="22">
        <v>984</v>
      </c>
      <c r="F128" s="23" t="s">
        <v>60</v>
      </c>
      <c r="G128" s="22">
        <v>7950000200</v>
      </c>
      <c r="H128" s="22">
        <v>200</v>
      </c>
      <c r="I128" s="24">
        <v>5985</v>
      </c>
    </row>
    <row r="129" spans="1:9" ht="84" customHeight="1" x14ac:dyDescent="0.25">
      <c r="A129" s="32" t="s">
        <v>118</v>
      </c>
      <c r="B129" s="104" t="s">
        <v>206</v>
      </c>
      <c r="C129" s="105"/>
      <c r="D129" s="106"/>
      <c r="E129" s="18">
        <v>984</v>
      </c>
      <c r="F129" s="19" t="s">
        <v>60</v>
      </c>
      <c r="G129" s="18">
        <v>7950000210</v>
      </c>
      <c r="H129" s="18"/>
      <c r="I129" s="20">
        <f>SUM(I130)</f>
        <v>675</v>
      </c>
    </row>
    <row r="130" spans="1:9" s="21" customFormat="1" ht="48" customHeight="1" x14ac:dyDescent="0.25">
      <c r="A130" s="36" t="s">
        <v>119</v>
      </c>
      <c r="B130" s="67" t="s">
        <v>185</v>
      </c>
      <c r="C130" s="68"/>
      <c r="D130" s="69"/>
      <c r="E130" s="22">
        <v>984</v>
      </c>
      <c r="F130" s="23" t="s">
        <v>60</v>
      </c>
      <c r="G130" s="22">
        <v>7950000210</v>
      </c>
      <c r="H130" s="22">
        <v>200</v>
      </c>
      <c r="I130" s="24">
        <v>675</v>
      </c>
    </row>
    <row r="131" spans="1:9" ht="96" customHeight="1" x14ac:dyDescent="0.25">
      <c r="A131" s="32" t="s">
        <v>296</v>
      </c>
      <c r="B131" s="154" t="s">
        <v>204</v>
      </c>
      <c r="C131" s="155"/>
      <c r="D131" s="156"/>
      <c r="E131" s="32">
        <v>984</v>
      </c>
      <c r="F131" s="33" t="s">
        <v>60</v>
      </c>
      <c r="G131" s="32">
        <v>7950000560</v>
      </c>
      <c r="H131" s="32"/>
      <c r="I131" s="34">
        <f>SUM(I132)</f>
        <v>1830.8</v>
      </c>
    </row>
    <row r="132" spans="1:9" ht="48" customHeight="1" x14ac:dyDescent="0.25">
      <c r="A132" s="36" t="s">
        <v>297</v>
      </c>
      <c r="B132" s="67" t="s">
        <v>185</v>
      </c>
      <c r="C132" s="68"/>
      <c r="D132" s="69"/>
      <c r="E132" s="36">
        <v>984</v>
      </c>
      <c r="F132" s="37" t="s">
        <v>60</v>
      </c>
      <c r="G132" s="36">
        <v>7950000560</v>
      </c>
      <c r="H132" s="36">
        <v>200</v>
      </c>
      <c r="I132" s="38">
        <v>1830.8</v>
      </c>
    </row>
    <row r="133" spans="1:9" ht="33" customHeight="1" x14ac:dyDescent="0.25">
      <c r="A133" s="1" t="s">
        <v>231</v>
      </c>
      <c r="B133" s="77" t="s">
        <v>230</v>
      </c>
      <c r="C133" s="78"/>
      <c r="D133" s="79"/>
      <c r="E133" s="1">
        <v>984</v>
      </c>
      <c r="F133" s="2" t="s">
        <v>229</v>
      </c>
      <c r="G133" s="1"/>
      <c r="H133" s="1"/>
      <c r="I133" s="3">
        <f>SUM(I134)</f>
        <v>12184</v>
      </c>
    </row>
    <row r="134" spans="1:9" ht="80.25" customHeight="1" x14ac:dyDescent="0.25">
      <c r="A134" s="18" t="s">
        <v>232</v>
      </c>
      <c r="B134" s="142" t="s">
        <v>298</v>
      </c>
      <c r="C134" s="143"/>
      <c r="D134" s="143"/>
      <c r="E134" s="18">
        <v>984</v>
      </c>
      <c r="F134" s="19" t="s">
        <v>229</v>
      </c>
      <c r="G134" s="18">
        <v>4500000462</v>
      </c>
      <c r="H134" s="18"/>
      <c r="I134" s="20">
        <f>SUM(I135:I136)</f>
        <v>12184</v>
      </c>
    </row>
    <row r="135" spans="1:9" ht="96" customHeight="1" x14ac:dyDescent="0.25">
      <c r="A135" s="22" t="s">
        <v>233</v>
      </c>
      <c r="B135" s="67" t="s">
        <v>126</v>
      </c>
      <c r="C135" s="68"/>
      <c r="D135" s="69"/>
      <c r="E135" s="22">
        <v>984</v>
      </c>
      <c r="F135" s="23" t="s">
        <v>229</v>
      </c>
      <c r="G135" s="22">
        <v>4500000462</v>
      </c>
      <c r="H135" s="23" t="s">
        <v>128</v>
      </c>
      <c r="I135" s="38">
        <v>8448.2000000000007</v>
      </c>
    </row>
    <row r="136" spans="1:9" ht="46.9" customHeight="1" x14ac:dyDescent="0.25">
      <c r="A136" s="22" t="s">
        <v>234</v>
      </c>
      <c r="B136" s="67" t="s">
        <v>185</v>
      </c>
      <c r="C136" s="68"/>
      <c r="D136" s="69"/>
      <c r="E136" s="22">
        <v>984</v>
      </c>
      <c r="F136" s="23" t="s">
        <v>229</v>
      </c>
      <c r="G136" s="22">
        <v>4500000462</v>
      </c>
      <c r="H136" s="23" t="s">
        <v>125</v>
      </c>
      <c r="I136" s="38">
        <v>3735.8</v>
      </c>
    </row>
    <row r="137" spans="1:9" s="21" customFormat="1" ht="16.5" customHeight="1" x14ac:dyDescent="0.25">
      <c r="A137" s="11" t="s">
        <v>67</v>
      </c>
      <c r="B137" s="157" t="s">
        <v>68</v>
      </c>
      <c r="C137" s="158"/>
      <c r="D137" s="159"/>
      <c r="E137" s="11">
        <v>984</v>
      </c>
      <c r="F137" s="11">
        <v>1000</v>
      </c>
      <c r="G137" s="11"/>
      <c r="H137" s="11"/>
      <c r="I137" s="12">
        <f>SUM(I138+I143+I148)</f>
        <v>27029.600000000002</v>
      </c>
    </row>
    <row r="138" spans="1:9" ht="16.5" customHeight="1" x14ac:dyDescent="0.25">
      <c r="A138" s="14" t="s">
        <v>69</v>
      </c>
      <c r="B138" s="160" t="s">
        <v>271</v>
      </c>
      <c r="C138" s="140"/>
      <c r="D138" s="141"/>
      <c r="E138" s="14">
        <v>984</v>
      </c>
      <c r="F138" s="14">
        <v>1001</v>
      </c>
      <c r="G138" s="14"/>
      <c r="H138" s="14"/>
      <c r="I138" s="16">
        <f>SUM(I139+I141)</f>
        <v>720.2</v>
      </c>
    </row>
    <row r="139" spans="1:9" s="21" customFormat="1" ht="142.5" customHeight="1" x14ac:dyDescent="0.25">
      <c r="A139" s="18" t="s">
        <v>71</v>
      </c>
      <c r="B139" s="150" t="s">
        <v>245</v>
      </c>
      <c r="C139" s="85"/>
      <c r="D139" s="86"/>
      <c r="E139" s="18">
        <v>984</v>
      </c>
      <c r="F139" s="18">
        <v>1001</v>
      </c>
      <c r="G139" s="18">
        <v>5050000231</v>
      </c>
      <c r="H139" s="18"/>
      <c r="I139" s="20">
        <f>SUM(I140)</f>
        <v>475.5</v>
      </c>
    </row>
    <row r="140" spans="1:9" s="21" customFormat="1" ht="30" customHeight="1" x14ac:dyDescent="0.25">
      <c r="A140" s="22" t="s">
        <v>72</v>
      </c>
      <c r="B140" s="131" t="s">
        <v>182</v>
      </c>
      <c r="C140" s="132"/>
      <c r="D140" s="133"/>
      <c r="E140" s="22">
        <v>984</v>
      </c>
      <c r="F140" s="22">
        <v>1001</v>
      </c>
      <c r="G140" s="22">
        <v>5050000231</v>
      </c>
      <c r="H140" s="23" t="s">
        <v>129</v>
      </c>
      <c r="I140" s="24">
        <v>475.5</v>
      </c>
    </row>
    <row r="141" spans="1:9" s="21" customFormat="1" ht="126.75" customHeight="1" x14ac:dyDescent="0.25">
      <c r="A141" s="4" t="s">
        <v>235</v>
      </c>
      <c r="B141" s="147" t="s">
        <v>237</v>
      </c>
      <c r="C141" s="148"/>
      <c r="D141" s="149"/>
      <c r="E141" s="18">
        <v>984</v>
      </c>
      <c r="F141" s="18">
        <v>1001</v>
      </c>
      <c r="G141" s="18">
        <v>5050000240</v>
      </c>
      <c r="H141" s="18"/>
      <c r="I141" s="6">
        <f>SUM(I142)</f>
        <v>244.7</v>
      </c>
    </row>
    <row r="142" spans="1:9" s="21" customFormat="1" ht="30" customHeight="1" x14ac:dyDescent="0.25">
      <c r="A142" s="22" t="s">
        <v>236</v>
      </c>
      <c r="B142" s="131" t="s">
        <v>182</v>
      </c>
      <c r="C142" s="132"/>
      <c r="D142" s="133"/>
      <c r="E142" s="22">
        <v>984</v>
      </c>
      <c r="F142" s="22">
        <v>1001</v>
      </c>
      <c r="G142" s="22">
        <v>5050000240</v>
      </c>
      <c r="H142" s="23" t="s">
        <v>129</v>
      </c>
      <c r="I142" s="24">
        <v>244.7</v>
      </c>
    </row>
    <row r="143" spans="1:9" s="21" customFormat="1" ht="15.6" customHeight="1" x14ac:dyDescent="0.25">
      <c r="A143" s="14" t="s">
        <v>97</v>
      </c>
      <c r="B143" s="139" t="s">
        <v>70</v>
      </c>
      <c r="C143" s="140"/>
      <c r="D143" s="141"/>
      <c r="E143" s="14">
        <v>984</v>
      </c>
      <c r="F143" s="14">
        <v>1004</v>
      </c>
      <c r="G143" s="18"/>
      <c r="H143" s="18"/>
      <c r="I143" s="16">
        <f>SUM(I144+I146)</f>
        <v>25398</v>
      </c>
    </row>
    <row r="144" spans="1:9" s="21" customFormat="1" ht="96" customHeight="1" x14ac:dyDescent="0.25">
      <c r="A144" s="18" t="s">
        <v>98</v>
      </c>
      <c r="B144" s="142" t="s">
        <v>178</v>
      </c>
      <c r="C144" s="143"/>
      <c r="D144" s="143"/>
      <c r="E144" s="18">
        <v>984</v>
      </c>
      <c r="F144" s="18">
        <v>1004</v>
      </c>
      <c r="G144" s="19" t="s">
        <v>172</v>
      </c>
      <c r="H144" s="18"/>
      <c r="I144" s="20">
        <f>SUM(I145)</f>
        <v>16819.2</v>
      </c>
    </row>
    <row r="145" spans="1:12" ht="30.75" customHeight="1" x14ac:dyDescent="0.25">
      <c r="A145" s="22" t="s">
        <v>99</v>
      </c>
      <c r="B145" s="131" t="s">
        <v>182</v>
      </c>
      <c r="C145" s="132"/>
      <c r="D145" s="133"/>
      <c r="E145" s="22">
        <v>984</v>
      </c>
      <c r="F145" s="22">
        <v>1004</v>
      </c>
      <c r="G145" s="23" t="s">
        <v>172</v>
      </c>
      <c r="H145" s="22">
        <v>300</v>
      </c>
      <c r="I145" s="24">
        <v>16819.2</v>
      </c>
    </row>
    <row r="146" spans="1:12" s="21" customFormat="1" ht="82.5" customHeight="1" x14ac:dyDescent="0.25">
      <c r="A146" s="18" t="s">
        <v>100</v>
      </c>
      <c r="B146" s="143" t="s">
        <v>179</v>
      </c>
      <c r="C146" s="143"/>
      <c r="D146" s="143"/>
      <c r="E146" s="18">
        <v>984</v>
      </c>
      <c r="F146" s="18">
        <v>1004</v>
      </c>
      <c r="G146" s="19" t="s">
        <v>173</v>
      </c>
      <c r="H146" s="18"/>
      <c r="I146" s="20">
        <f>SUM(I147)</f>
        <v>8578.7999999999993</v>
      </c>
    </row>
    <row r="147" spans="1:12" s="21" customFormat="1" ht="30" customHeight="1" x14ac:dyDescent="0.25">
      <c r="A147" s="22" t="s">
        <v>101</v>
      </c>
      <c r="B147" s="131" t="s">
        <v>182</v>
      </c>
      <c r="C147" s="132"/>
      <c r="D147" s="133"/>
      <c r="E147" s="22">
        <v>984</v>
      </c>
      <c r="F147" s="22">
        <v>1004</v>
      </c>
      <c r="G147" s="23" t="s">
        <v>173</v>
      </c>
      <c r="H147" s="22">
        <v>300</v>
      </c>
      <c r="I147" s="24">
        <v>8578.7999999999993</v>
      </c>
    </row>
    <row r="148" spans="1:12" s="65" customFormat="1" ht="30" customHeight="1" x14ac:dyDescent="0.25">
      <c r="A148" s="1" t="s">
        <v>272</v>
      </c>
      <c r="B148" s="151" t="s">
        <v>273</v>
      </c>
      <c r="C148" s="152"/>
      <c r="D148" s="153"/>
      <c r="E148" s="1">
        <v>984</v>
      </c>
      <c r="F148" s="1">
        <v>1006</v>
      </c>
      <c r="G148" s="2"/>
      <c r="H148" s="1"/>
      <c r="I148" s="3">
        <f>SUM(I149)</f>
        <v>911.4</v>
      </c>
    </row>
    <row r="149" spans="1:12" s="21" customFormat="1" ht="196.5" customHeight="1" x14ac:dyDescent="0.25">
      <c r="A149" s="4" t="s">
        <v>274</v>
      </c>
      <c r="B149" s="150" t="s">
        <v>276</v>
      </c>
      <c r="C149" s="85"/>
      <c r="D149" s="86"/>
      <c r="E149" s="18">
        <v>984</v>
      </c>
      <c r="F149" s="18">
        <v>1006</v>
      </c>
      <c r="G149" s="18">
        <v>5050000232</v>
      </c>
      <c r="H149" s="18"/>
      <c r="I149" s="20">
        <f>SUM(I150)</f>
        <v>911.4</v>
      </c>
    </row>
    <row r="150" spans="1:12" s="21" customFormat="1" ht="30" customHeight="1" x14ac:dyDescent="0.25">
      <c r="A150" s="22" t="s">
        <v>275</v>
      </c>
      <c r="B150" s="131" t="s">
        <v>182</v>
      </c>
      <c r="C150" s="132"/>
      <c r="D150" s="133"/>
      <c r="E150" s="22">
        <v>984</v>
      </c>
      <c r="F150" s="22">
        <v>1006</v>
      </c>
      <c r="G150" s="22">
        <v>5050000232</v>
      </c>
      <c r="H150" s="23" t="s">
        <v>129</v>
      </c>
      <c r="I150" s="24">
        <v>911.4</v>
      </c>
    </row>
    <row r="151" spans="1:12" ht="17.25" customHeight="1" x14ac:dyDescent="0.25">
      <c r="A151" s="11" t="s">
        <v>73</v>
      </c>
      <c r="B151" s="76" t="s">
        <v>74</v>
      </c>
      <c r="C151" s="76"/>
      <c r="D151" s="76"/>
      <c r="E151" s="11">
        <v>984</v>
      </c>
      <c r="F151" s="13" t="s">
        <v>75</v>
      </c>
      <c r="G151" s="11"/>
      <c r="H151" s="11"/>
      <c r="I151" s="12">
        <f>SUM(I152)</f>
        <v>20078.8</v>
      </c>
    </row>
    <row r="152" spans="1:12" ht="17.25" customHeight="1" x14ac:dyDescent="0.25">
      <c r="A152" s="14" t="s">
        <v>76</v>
      </c>
      <c r="B152" s="144" t="s">
        <v>183</v>
      </c>
      <c r="C152" s="145"/>
      <c r="D152" s="146"/>
      <c r="E152" s="14">
        <v>984</v>
      </c>
      <c r="F152" s="15" t="s">
        <v>77</v>
      </c>
      <c r="G152" s="14"/>
      <c r="H152" s="14"/>
      <c r="I152" s="16">
        <f>SUM(I153)</f>
        <v>20078.8</v>
      </c>
    </row>
    <row r="153" spans="1:12" s="21" customFormat="1" ht="82.5" customHeight="1" x14ac:dyDescent="0.25">
      <c r="A153" s="18" t="s">
        <v>78</v>
      </c>
      <c r="B153" s="80" t="s">
        <v>144</v>
      </c>
      <c r="C153" s="87"/>
      <c r="D153" s="88"/>
      <c r="E153" s="18">
        <v>984</v>
      </c>
      <c r="F153" s="19" t="s">
        <v>77</v>
      </c>
      <c r="G153" s="18">
        <v>4870000463</v>
      </c>
      <c r="H153" s="18"/>
      <c r="I153" s="20">
        <f>SUM(I154+I155)</f>
        <v>20078.8</v>
      </c>
    </row>
    <row r="154" spans="1:12" s="21" customFormat="1" ht="98.25" customHeight="1" x14ac:dyDescent="0.25">
      <c r="A154" s="22" t="s">
        <v>79</v>
      </c>
      <c r="B154" s="67" t="s">
        <v>126</v>
      </c>
      <c r="C154" s="68"/>
      <c r="D154" s="69"/>
      <c r="E154" s="22">
        <v>984</v>
      </c>
      <c r="F154" s="23" t="s">
        <v>77</v>
      </c>
      <c r="G154" s="22">
        <v>4870000463</v>
      </c>
      <c r="H154" s="22">
        <v>100</v>
      </c>
      <c r="I154" s="24">
        <v>10098.299999999999</v>
      </c>
    </row>
    <row r="155" spans="1:12" s="21" customFormat="1" ht="49.5" customHeight="1" x14ac:dyDescent="0.25">
      <c r="A155" s="22" t="s">
        <v>150</v>
      </c>
      <c r="B155" s="67" t="s">
        <v>185</v>
      </c>
      <c r="C155" s="102"/>
      <c r="D155" s="103"/>
      <c r="E155" s="22">
        <v>984</v>
      </c>
      <c r="F155" s="23" t="s">
        <v>77</v>
      </c>
      <c r="G155" s="22">
        <v>4870000463</v>
      </c>
      <c r="H155" s="22">
        <v>200</v>
      </c>
      <c r="I155" s="24">
        <v>9980.5</v>
      </c>
    </row>
    <row r="156" spans="1:12" ht="15.75" x14ac:dyDescent="0.25">
      <c r="A156" s="11" t="s">
        <v>80</v>
      </c>
      <c r="B156" s="127" t="s">
        <v>81</v>
      </c>
      <c r="C156" s="134"/>
      <c r="D156" s="135"/>
      <c r="E156" s="11">
        <v>984</v>
      </c>
      <c r="F156" s="11">
        <v>1200</v>
      </c>
      <c r="G156" s="11"/>
      <c r="H156" s="11"/>
      <c r="I156" s="12">
        <f>SUM(I157)</f>
        <v>2104.5</v>
      </c>
    </row>
    <row r="157" spans="1:12" ht="15" customHeight="1" x14ac:dyDescent="0.25">
      <c r="A157" s="14" t="s">
        <v>82</v>
      </c>
      <c r="B157" s="136" t="s">
        <v>83</v>
      </c>
      <c r="C157" s="137"/>
      <c r="D157" s="138"/>
      <c r="E157" s="14">
        <v>984</v>
      </c>
      <c r="F157" s="15" t="s">
        <v>84</v>
      </c>
      <c r="G157" s="14"/>
      <c r="H157" s="18"/>
      <c r="I157" s="16">
        <f>SUM(I158)</f>
        <v>2104.5</v>
      </c>
    </row>
    <row r="158" spans="1:12" ht="87.75" customHeight="1" x14ac:dyDescent="0.25">
      <c r="A158" s="19" t="s">
        <v>85</v>
      </c>
      <c r="B158" s="107" t="s">
        <v>174</v>
      </c>
      <c r="C158" s="105"/>
      <c r="D158" s="106"/>
      <c r="E158" s="18">
        <v>984</v>
      </c>
      <c r="F158" s="19" t="s">
        <v>84</v>
      </c>
      <c r="G158" s="19" t="s">
        <v>169</v>
      </c>
      <c r="H158" s="18"/>
      <c r="I158" s="20">
        <f>SUM(I159)</f>
        <v>2104.5</v>
      </c>
    </row>
    <row r="159" spans="1:12" ht="51" customHeight="1" x14ac:dyDescent="0.25">
      <c r="A159" s="22" t="s">
        <v>180</v>
      </c>
      <c r="B159" s="67" t="s">
        <v>185</v>
      </c>
      <c r="C159" s="102"/>
      <c r="D159" s="103"/>
      <c r="E159" s="22">
        <v>984</v>
      </c>
      <c r="F159" s="23" t="s">
        <v>84</v>
      </c>
      <c r="G159" s="23" t="s">
        <v>169</v>
      </c>
      <c r="H159" s="23" t="s">
        <v>125</v>
      </c>
      <c r="I159" s="24">
        <v>2104.5</v>
      </c>
      <c r="L159" s="7" t="s">
        <v>207</v>
      </c>
    </row>
    <row r="160" spans="1:12" x14ac:dyDescent="0.25">
      <c r="A160" s="130" t="s">
        <v>86</v>
      </c>
      <c r="B160" s="130"/>
      <c r="C160" s="130"/>
      <c r="D160" s="130"/>
      <c r="E160" s="130"/>
      <c r="F160" s="130"/>
      <c r="G160" s="130"/>
      <c r="H160" s="130"/>
      <c r="I160" s="12">
        <f>SUM(I5+I23)</f>
        <v>377447.49999999994</v>
      </c>
    </row>
    <row r="161" spans="2:8" x14ac:dyDescent="0.25">
      <c r="B161" s="55"/>
      <c r="C161" s="55"/>
    </row>
    <row r="162" spans="2:8" x14ac:dyDescent="0.25">
      <c r="B162" s="55"/>
      <c r="C162" s="55"/>
    </row>
    <row r="163" spans="2:8" x14ac:dyDescent="0.25">
      <c r="B163" s="57"/>
      <c r="C163" s="57"/>
      <c r="D163" s="57"/>
      <c r="E163" s="57"/>
      <c r="F163" s="57"/>
      <c r="G163" s="57"/>
      <c r="H163" s="57"/>
    </row>
    <row r="164" spans="2:8" x14ac:dyDescent="0.25">
      <c r="B164" s="55"/>
      <c r="C164" s="55"/>
    </row>
    <row r="165" spans="2:8" x14ac:dyDescent="0.25">
      <c r="B165" s="55"/>
      <c r="C165" s="55"/>
      <c r="D165" s="58"/>
    </row>
    <row r="166" spans="2:8" x14ac:dyDescent="0.25">
      <c r="B166" s="55"/>
      <c r="C166" s="55"/>
      <c r="D166" s="59"/>
    </row>
    <row r="167" spans="2:8" x14ac:dyDescent="0.25">
      <c r="B167" s="55"/>
      <c r="C167" s="55"/>
      <c r="D167" s="59"/>
    </row>
    <row r="168" spans="2:8" x14ac:dyDescent="0.25">
      <c r="B168" s="55"/>
      <c r="C168" s="55"/>
      <c r="D168" s="59"/>
    </row>
    <row r="169" spans="2:8" x14ac:dyDescent="0.25">
      <c r="B169" s="55"/>
      <c r="C169" s="55"/>
    </row>
    <row r="170" spans="2:8" x14ac:dyDescent="0.25">
      <c r="B170" s="55"/>
      <c r="C170" s="55"/>
    </row>
    <row r="171" spans="2:8" x14ac:dyDescent="0.25">
      <c r="B171" s="55"/>
      <c r="C171" s="55"/>
    </row>
    <row r="172" spans="2:8" x14ac:dyDescent="0.25">
      <c r="B172" s="55"/>
      <c r="C172" s="55"/>
    </row>
    <row r="173" spans="2:8" x14ac:dyDescent="0.25">
      <c r="B173" s="55"/>
      <c r="C173" s="55"/>
    </row>
    <row r="174" spans="2:8" x14ac:dyDescent="0.25">
      <c r="B174" s="55"/>
      <c r="C174" s="55"/>
    </row>
    <row r="175" spans="2:8" x14ac:dyDescent="0.25">
      <c r="B175" s="55"/>
      <c r="C175" s="55"/>
    </row>
  </sheetData>
  <mergeCells count="162">
    <mergeCell ref="B66:D66"/>
    <mergeCell ref="B11:D11"/>
    <mergeCell ref="B68:D68"/>
    <mergeCell ref="B65:D65"/>
    <mergeCell ref="B61:D61"/>
    <mergeCell ref="B15:D15"/>
    <mergeCell ref="B19:D19"/>
    <mergeCell ref="A3:A4"/>
    <mergeCell ref="B3:D4"/>
    <mergeCell ref="B14:D14"/>
    <mergeCell ref="B31:D31"/>
    <mergeCell ref="B32:D32"/>
    <mergeCell ref="B47:D47"/>
    <mergeCell ref="B27:D27"/>
    <mergeCell ref="B48:D48"/>
    <mergeCell ref="B46:D46"/>
    <mergeCell ref="B12:D12"/>
    <mergeCell ref="B9:D9"/>
    <mergeCell ref="B126:D126"/>
    <mergeCell ref="B72:D72"/>
    <mergeCell ref="B73:D73"/>
    <mergeCell ref="B101:D101"/>
    <mergeCell ref="B102:D102"/>
    <mergeCell ref="B96:D96"/>
    <mergeCell ref="B95:D95"/>
    <mergeCell ref="B99:D99"/>
    <mergeCell ref="B100:D100"/>
    <mergeCell ref="B97:D97"/>
    <mergeCell ref="B98:D98"/>
    <mergeCell ref="B108:D108"/>
    <mergeCell ref="B121:D121"/>
    <mergeCell ref="B76:D76"/>
    <mergeCell ref="B84:D84"/>
    <mergeCell ref="B88:D88"/>
    <mergeCell ref="B89:D89"/>
    <mergeCell ref="B77:D77"/>
    <mergeCell ref="B78:D78"/>
    <mergeCell ref="B116:D116"/>
    <mergeCell ref="B104:D104"/>
    <mergeCell ref="B105:D105"/>
    <mergeCell ref="B80:D80"/>
    <mergeCell ref="B94:D94"/>
    <mergeCell ref="B129:D129"/>
    <mergeCell ref="A2:I2"/>
    <mergeCell ref="A1:I1"/>
    <mergeCell ref="B59:D59"/>
    <mergeCell ref="B39:D39"/>
    <mergeCell ref="B40:D40"/>
    <mergeCell ref="B30:D30"/>
    <mergeCell ref="B33:D33"/>
    <mergeCell ref="B34:D34"/>
    <mergeCell ref="B51:D51"/>
    <mergeCell ref="B37:D37"/>
    <mergeCell ref="B49:D49"/>
    <mergeCell ref="B50:D50"/>
    <mergeCell ref="B17:D17"/>
    <mergeCell ref="B6:D6"/>
    <mergeCell ref="B7:D7"/>
    <mergeCell ref="B8:D8"/>
    <mergeCell ref="E3:H3"/>
    <mergeCell ref="B26:D26"/>
    <mergeCell ref="I3:I4"/>
    <mergeCell ref="B56:D56"/>
    <mergeCell ref="B54:D54"/>
    <mergeCell ref="B57:D57"/>
    <mergeCell ref="B55:D55"/>
    <mergeCell ref="B123:D123"/>
    <mergeCell ref="B16:D16"/>
    <mergeCell ref="B36:D36"/>
    <mergeCell ref="B137:D137"/>
    <mergeCell ref="B139:D139"/>
    <mergeCell ref="B138:D138"/>
    <mergeCell ref="B107:D107"/>
    <mergeCell ref="B135:D135"/>
    <mergeCell ref="B132:D132"/>
    <mergeCell ref="B113:D113"/>
    <mergeCell ref="B128:D128"/>
    <mergeCell ref="B127:D127"/>
    <mergeCell ref="B112:D112"/>
    <mergeCell ref="B119:D119"/>
    <mergeCell ref="B120:D120"/>
    <mergeCell ref="B117:D117"/>
    <mergeCell ref="B122:D122"/>
    <mergeCell ref="B110:D110"/>
    <mergeCell ref="B136:D136"/>
    <mergeCell ref="B133:D133"/>
    <mergeCell ref="B134:D134"/>
    <mergeCell ref="B109:D109"/>
    <mergeCell ref="B125:D125"/>
    <mergeCell ref="B130:D130"/>
    <mergeCell ref="B114:D114"/>
    <mergeCell ref="B115:D115"/>
    <mergeCell ref="A160:H160"/>
    <mergeCell ref="B140:D140"/>
    <mergeCell ref="B158:D158"/>
    <mergeCell ref="B156:D156"/>
    <mergeCell ref="B157:D157"/>
    <mergeCell ref="B153:D153"/>
    <mergeCell ref="B155:D155"/>
    <mergeCell ref="B154:D154"/>
    <mergeCell ref="B143:D143"/>
    <mergeCell ref="B147:D147"/>
    <mergeCell ref="B144:D144"/>
    <mergeCell ref="B152:D152"/>
    <mergeCell ref="B146:D146"/>
    <mergeCell ref="B159:D159"/>
    <mergeCell ref="B151:D151"/>
    <mergeCell ref="B145:D145"/>
    <mergeCell ref="B142:D142"/>
    <mergeCell ref="B141:D141"/>
    <mergeCell ref="B149:D149"/>
    <mergeCell ref="B150:D150"/>
    <mergeCell ref="B148:D148"/>
    <mergeCell ref="B131:D131"/>
    <mergeCell ref="B85:D85"/>
    <mergeCell ref="B79:D79"/>
    <mergeCell ref="B106:D106"/>
    <mergeCell ref="B21:D21"/>
    <mergeCell ref="B22:D22"/>
    <mergeCell ref="B41:D41"/>
    <mergeCell ref="B42:D42"/>
    <mergeCell ref="B43:D43"/>
    <mergeCell ref="B44:D44"/>
    <mergeCell ref="B81:D81"/>
    <mergeCell ref="B82:D82"/>
    <mergeCell ref="B83:D83"/>
    <mergeCell ref="B90:D90"/>
    <mergeCell ref="B92:D92"/>
    <mergeCell ref="B63:D63"/>
    <mergeCell ref="B87:D87"/>
    <mergeCell ref="B64:D64"/>
    <mergeCell ref="B69:D69"/>
    <mergeCell ref="B71:D71"/>
    <mergeCell ref="B52:D52"/>
    <mergeCell ref="B86:D86"/>
    <mergeCell ref="B58:D58"/>
    <mergeCell ref="B53:D53"/>
    <mergeCell ref="B67:D67"/>
    <mergeCell ref="B124:D124"/>
    <mergeCell ref="B5:D5"/>
    <mergeCell ref="B23:D23"/>
    <mergeCell ref="B24:D24"/>
    <mergeCell ref="B18:D18"/>
    <mergeCell ref="B13:D13"/>
    <mergeCell ref="B10:D10"/>
    <mergeCell ref="B111:D111"/>
    <mergeCell ref="B70:D70"/>
    <mergeCell ref="B74:D74"/>
    <mergeCell ref="B75:D75"/>
    <mergeCell ref="B62:D62"/>
    <mergeCell ref="B103:D103"/>
    <mergeCell ref="B93:D93"/>
    <mergeCell ref="B38:D38"/>
    <mergeCell ref="B60:D60"/>
    <mergeCell ref="B35:D35"/>
    <mergeCell ref="B25:D25"/>
    <mergeCell ref="B29:D29"/>
    <mergeCell ref="B28:D28"/>
    <mergeCell ref="B20:D20"/>
    <mergeCell ref="B45:D45"/>
    <mergeCell ref="B91:D91"/>
    <mergeCell ref="B118:D118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2017-12-13T07:43:14Z</cp:lastPrinted>
  <dcterms:created xsi:type="dcterms:W3CDTF">2011-06-28T07:51:13Z</dcterms:created>
  <dcterms:modified xsi:type="dcterms:W3CDTF">2017-12-14T14:54:36Z</dcterms:modified>
</cp:coreProperties>
</file>